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445" yWindow="135" windowWidth="14400" windowHeight="11760"/>
  </bookViews>
  <sheets>
    <sheet name="Estadísticas" sheetId="1" r:id="rId1"/>
    <sheet name="Cuadros IPC mensuales" sheetId="4" r:id="rId2"/>
    <sheet name="Cuadros UF mensuales" sheetId="3" r:id="rId3"/>
  </sheets>
  <definedNames>
    <definedName name="_xlnm.Print_Area" localSheetId="1">'Cuadros IPC mensuales'!$A$1:$N$34</definedName>
    <definedName name="_xlnm.Print_Area" localSheetId="2">'Cuadros UF mensuales'!$A$1:$N$82</definedName>
    <definedName name="_xlnm.Print_Area" localSheetId="0">Estadísticas!$B$2:$R$172</definedName>
    <definedName name="_xlnm.Print_Titles" localSheetId="1">'Cuadros IPC mensuales'!$70:$72</definedName>
    <definedName name="_xlnm.Print_Titles" localSheetId="2">'Cuadros UF mensuales'!$43:$45</definedName>
  </definedNames>
  <calcPr calcId="145621"/>
</workbook>
</file>

<file path=xl/calcChain.xml><?xml version="1.0" encoding="utf-8"?>
<calcChain xmlns="http://schemas.openxmlformats.org/spreadsheetml/2006/main">
  <c r="E40" i="3" l="1"/>
  <c r="D40" i="3"/>
  <c r="B21" i="4" l="1"/>
  <c r="N20" i="4" l="1"/>
  <c r="N19" i="4"/>
  <c r="N18" i="4"/>
  <c r="N10" i="4"/>
  <c r="C40" i="3"/>
  <c r="N81" i="3" l="1"/>
  <c r="M81" i="3" l="1"/>
  <c r="L81" i="3" l="1"/>
  <c r="O46" i="1" l="1"/>
  <c r="N46" i="1"/>
  <c r="K81" i="3" l="1"/>
  <c r="J81" i="3" l="1"/>
  <c r="M38" i="1" l="1"/>
  <c r="M43" i="1" s="1"/>
  <c r="I81" i="3" l="1"/>
  <c r="N510" i="3" l="1"/>
  <c r="M510" i="3"/>
  <c r="L510" i="3"/>
  <c r="K510" i="3"/>
  <c r="J510" i="3"/>
  <c r="I510" i="3"/>
  <c r="H510" i="3"/>
  <c r="G510" i="3"/>
  <c r="F510" i="3"/>
  <c r="E510" i="3"/>
  <c r="D510" i="3"/>
  <c r="C510" i="3"/>
  <c r="N470" i="3"/>
  <c r="M470" i="3"/>
  <c r="L470" i="3"/>
  <c r="K470" i="3"/>
  <c r="J470" i="3"/>
  <c r="I470" i="3"/>
  <c r="H470" i="3"/>
  <c r="G470" i="3"/>
  <c r="F470" i="3"/>
  <c r="E470" i="3"/>
  <c r="D470" i="3"/>
  <c r="C470" i="3"/>
  <c r="N432" i="3"/>
  <c r="M432" i="3"/>
  <c r="L432" i="3"/>
  <c r="K432" i="3"/>
  <c r="J432" i="3"/>
  <c r="I432" i="3"/>
  <c r="H432" i="3"/>
  <c r="G432" i="3"/>
  <c r="F432" i="3"/>
  <c r="E432" i="3"/>
  <c r="D432" i="3"/>
  <c r="C432" i="3"/>
  <c r="N394" i="3"/>
  <c r="M394" i="3"/>
  <c r="L394" i="3"/>
  <c r="K394" i="3"/>
  <c r="J394" i="3"/>
  <c r="I394" i="3"/>
  <c r="H394" i="3"/>
  <c r="G394" i="3"/>
  <c r="F394" i="3"/>
  <c r="E394" i="3"/>
  <c r="D394" i="3"/>
  <c r="C394" i="3"/>
  <c r="N356" i="3"/>
  <c r="M356" i="3"/>
  <c r="L356" i="3"/>
  <c r="K356" i="3"/>
  <c r="J356" i="3"/>
  <c r="I356" i="3"/>
  <c r="H356" i="3"/>
  <c r="G356" i="3"/>
  <c r="F356" i="3"/>
  <c r="E356" i="3"/>
  <c r="D356" i="3"/>
  <c r="C356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N237" i="3"/>
  <c r="M237" i="3"/>
  <c r="L237" i="3"/>
  <c r="K237" i="3"/>
  <c r="J237" i="3"/>
  <c r="I237" i="3"/>
  <c r="H237" i="3"/>
  <c r="G237" i="3"/>
  <c r="F237" i="3"/>
  <c r="E237" i="3"/>
  <c r="D237" i="3"/>
  <c r="C237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H81" i="3"/>
  <c r="G81" i="3"/>
  <c r="F81" i="3"/>
  <c r="E81" i="3"/>
  <c r="D81" i="3"/>
  <c r="C81" i="3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55" i="4"/>
  <c r="N54" i="4"/>
  <c r="N53" i="4"/>
  <c r="N52" i="4"/>
  <c r="N45" i="4"/>
  <c r="N44" i="4"/>
  <c r="N43" i="4"/>
  <c r="N42" i="4"/>
  <c r="N41" i="4"/>
  <c r="M18" i="4"/>
  <c r="N9" i="4"/>
  <c r="N8" i="4"/>
  <c r="N7" i="4"/>
  <c r="O38" i="1"/>
  <c r="O43" i="1" s="1"/>
  <c r="N38" i="1"/>
  <c r="N43" i="1" s="1"/>
</calcChain>
</file>

<file path=xl/comments1.xml><?xml version="1.0" encoding="utf-8"?>
<comments xmlns="http://schemas.openxmlformats.org/spreadsheetml/2006/main">
  <authors>
    <author>Soledad Diaz</author>
  </authors>
  <commentList>
    <comment ref="K5" authorId="0">
      <text>
        <r>
          <rPr>
            <sz val="9"/>
            <color indexed="81"/>
            <rFont val="Tahoma"/>
            <family val="2"/>
          </rPr>
          <t xml:space="preserve">
IMPUESTO ÚNICO DE SEGUNDA CATEGORÍA (ARTÍCULO 43 N° 1 LIR)</t>
        </r>
      </text>
    </comment>
  </commentList>
</comments>
</file>

<file path=xl/sharedStrings.xml><?xml version="1.0" encoding="utf-8"?>
<sst xmlns="http://schemas.openxmlformats.org/spreadsheetml/2006/main" count="649" uniqueCount="181">
  <si>
    <t xml:space="preserve">   Inferiores o iguales a UF 5.000</t>
  </si>
  <si>
    <t xml:space="preserve">   Superiores a UF 5.000</t>
  </si>
  <si>
    <t>Operaciones en moneda extranjera.</t>
  </si>
  <si>
    <t>Fuente : Diario Oficial</t>
  </si>
  <si>
    <t>Operaciones no reajustables en moneda nacional de menos de 90 días:</t>
  </si>
  <si>
    <t>Operaciones no reajustables en moneda nacional de 90 dias o más:</t>
  </si>
  <si>
    <t>Operaciones reajustables en moneda nacional de</t>
  </si>
  <si>
    <t>menos de 1 año</t>
  </si>
  <si>
    <t>Desde</t>
  </si>
  <si>
    <t>Hasta</t>
  </si>
  <si>
    <t>Factor</t>
  </si>
  <si>
    <t xml:space="preserve">Cantidad a </t>
  </si>
  <si>
    <t>Rebajar</t>
  </si>
  <si>
    <t>de 18 años o mayores de 65 años.</t>
  </si>
  <si>
    <t>UTM</t>
  </si>
  <si>
    <t xml:space="preserve">Indice </t>
  </si>
  <si>
    <t>Dólar</t>
  </si>
  <si>
    <t>Observado</t>
  </si>
  <si>
    <t>Aduanero</t>
  </si>
  <si>
    <t>Año</t>
  </si>
  <si>
    <t>Día</t>
  </si>
  <si>
    <t>UNIDAD DE FOMENTO</t>
  </si>
  <si>
    <t>(Pesos)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</si>
  <si>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</si>
  <si>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</si>
  <si>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</si>
  <si>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</si>
  <si>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</si>
  <si>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</si>
  <si>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</si>
  <si>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</si>
  <si>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</si>
  <si>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</si>
  <si>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</si>
  <si>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</si>
  <si>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</si>
  <si>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Fuente: Instituto Nacional de Estadísticas (INE).</t>
  </si>
  <si>
    <t>-</t>
  </si>
  <si>
    <t>Cifras del Comercio</t>
  </si>
  <si>
    <t>Indice</t>
  </si>
  <si>
    <t>May</t>
  </si>
  <si>
    <t>DEPARTAMENTO DE ESTUDIOS CNC</t>
  </si>
  <si>
    <t xml:space="preserve">Impuesto Único a los Trabajadores y Global </t>
  </si>
  <si>
    <t>EstadÍsticas Mensuales</t>
  </si>
  <si>
    <t>Ago</t>
  </si>
  <si>
    <t>Jun</t>
  </si>
  <si>
    <t>Sep</t>
  </si>
  <si>
    <t>Oct</t>
  </si>
  <si>
    <t xml:space="preserve">    Fuente : Diario Oficial</t>
  </si>
  <si>
    <t>Nov</t>
  </si>
  <si>
    <t>Dic</t>
  </si>
  <si>
    <t>Mar</t>
  </si>
  <si>
    <t>Operaciones reajustables en moneda nacional de 1 año o más:</t>
  </si>
  <si>
    <t>Abr</t>
  </si>
  <si>
    <t>Feb</t>
  </si>
  <si>
    <t>Variación anual</t>
  </si>
  <si>
    <t>Variación mensual</t>
  </si>
  <si>
    <t>Pesos por Yen</t>
  </si>
  <si>
    <t>Var. Anual (%)</t>
  </si>
  <si>
    <t>UF Promedio Mensual</t>
  </si>
  <si>
    <t>(Pesos, $)</t>
  </si>
  <si>
    <t xml:space="preserve"> Interés Máximo Convencional (Tasa anual)</t>
  </si>
  <si>
    <t>Unidad de Fomento</t>
  </si>
  <si>
    <t>Var. Acum.    (%)</t>
  </si>
  <si>
    <t xml:space="preserve">  Mes</t>
  </si>
  <si>
    <t>Imponible, para  trabajadores menores</t>
  </si>
  <si>
    <t xml:space="preserve">Para fines no remuneracionales.  </t>
  </si>
  <si>
    <t xml:space="preserve"> Mes</t>
  </si>
  <si>
    <t>(Pesos por US$)</t>
  </si>
  <si>
    <t>Euro</t>
  </si>
  <si>
    <t xml:space="preserve">Imponible, para trabajadores de 18 </t>
  </si>
  <si>
    <t>años o más.</t>
  </si>
  <si>
    <t>-.-</t>
  </si>
  <si>
    <t>Yen Japonés</t>
  </si>
  <si>
    <t>Var. Mes          (%)</t>
  </si>
  <si>
    <t>(Base: Diciembre 2008 = 100)</t>
  </si>
  <si>
    <t>Jul</t>
  </si>
  <si>
    <t xml:space="preserve">IPC </t>
  </si>
  <si>
    <t>ÍNDICE DE PRECIOS AL CONSUMIDOR (IPC) - COBERTURA NACIONAL</t>
  </si>
  <si>
    <t>ÍNDICE DE PRECIOS AL CONSUMIDOR (IPC) - COBERTURA GRAN SANTIAGO</t>
  </si>
  <si>
    <t>(Base: Año 2009=100)</t>
  </si>
  <si>
    <t>Var. Anual                    (%)</t>
  </si>
  <si>
    <t>Ventas Reales Comercio Minorista RM</t>
  </si>
  <si>
    <t>Fuente: Instituto Nacional de Estadísticas (INE)</t>
  </si>
  <si>
    <t>Fuente: Banco Central de Chile</t>
  </si>
  <si>
    <t xml:space="preserve">  Fuente: Banco Central de Chile</t>
  </si>
  <si>
    <t>Situación del Empleo</t>
  </si>
  <si>
    <t>Ocupados</t>
  </si>
  <si>
    <t>Nacional</t>
  </si>
  <si>
    <t>Paridad por          US$</t>
  </si>
  <si>
    <t>Pesos por             Euro</t>
  </si>
  <si>
    <t>Fuerza de Trabajo</t>
  </si>
  <si>
    <t xml:space="preserve">Comercio </t>
  </si>
  <si>
    <t>Participación en</t>
  </si>
  <si>
    <t>(Miles de Personas)</t>
  </si>
  <si>
    <t>hasta el día anterior a la próxima publicación.</t>
  </si>
  <si>
    <t>Ene.2013</t>
  </si>
  <si>
    <t xml:space="preserve">   Inferiores o iguales a UF 2.000</t>
  </si>
  <si>
    <t xml:space="preserve">   Superiores a UF 2.000</t>
  </si>
  <si>
    <t xml:space="preserve">   Inferiores o iguales a UF 50</t>
  </si>
  <si>
    <t xml:space="preserve">   Superiores a  UF 50 e inferiores o iguales a UF 200</t>
  </si>
  <si>
    <t xml:space="preserve">   Superiores a UF 200 e inferiores o iguales a UF 5.000</t>
  </si>
  <si>
    <t>Ene.2014</t>
  </si>
  <si>
    <t>(Base: Año 2013=100)</t>
  </si>
  <si>
    <t>Ene. 2014</t>
  </si>
  <si>
    <t>Abr.2013</t>
  </si>
  <si>
    <t>Jul.2013</t>
  </si>
  <si>
    <t>Sep.2013</t>
  </si>
  <si>
    <t>Ene.2015</t>
  </si>
  <si>
    <t>y más</t>
  </si>
  <si>
    <t>Oct. 2013</t>
  </si>
  <si>
    <t>Ene. 2015</t>
  </si>
  <si>
    <t>Abr,2014</t>
  </si>
  <si>
    <t>Jun,2014</t>
  </si>
  <si>
    <t>Jul. 2014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</si>
  <si>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</si>
  <si>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</si>
  <si>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</si>
  <si>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</si>
  <si>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</si>
  <si>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</si>
  <si>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</si>
  <si>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</si>
  <si>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</si>
  <si>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</si>
  <si>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</si>
  <si>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Sep.2014</t>
  </si>
  <si>
    <t>Ene.2016</t>
  </si>
  <si>
    <t>Ene. 2016</t>
  </si>
  <si>
    <t>Desocupados (*)</t>
  </si>
  <si>
    <t xml:space="preserve">Alojamientos y </t>
  </si>
  <si>
    <t>Serv.  Comidas</t>
  </si>
  <si>
    <t xml:space="preserve">(*) Desocupados, en el caso de Comercio y Alojamientos y Restaurantes </t>
  </si>
  <si>
    <t>corresponde a cesantes.</t>
  </si>
  <si>
    <t>Empleo - ocupados Nacional</t>
  </si>
  <si>
    <t>Tasa de Desocupa-</t>
  </si>
  <si>
    <t>ción / Cesantia (*)</t>
  </si>
  <si>
    <t>Fuente : INE / CIIU4</t>
  </si>
  <si>
    <t>Jul. 2015</t>
  </si>
  <si>
    <t>Abr.2015</t>
  </si>
  <si>
    <t xml:space="preserve"> </t>
  </si>
  <si>
    <t>Ene.2017</t>
  </si>
  <si>
    <t>Oct.2015</t>
  </si>
  <si>
    <t>Ingreso Mínimo Mensual desde Enero 2017 (Ley 20.935 )</t>
  </si>
  <si>
    <t xml:space="preserve"> Complementario   -   Monto de la Renta Liquida Imponible</t>
  </si>
  <si>
    <t>ESTADÍSTICAS ECONÓMICAS PARA EL COMERCIO - MARZO 2017</t>
  </si>
  <si>
    <t>Ene. 2017</t>
  </si>
  <si>
    <t>Mar 10</t>
  </si>
  <si>
    <t>Mar 11</t>
  </si>
  <si>
    <t>Mar 12</t>
  </si>
  <si>
    <t>Mar 13</t>
  </si>
  <si>
    <t>Mar 14</t>
  </si>
  <si>
    <t>Mar 15</t>
  </si>
  <si>
    <t>Mar 16</t>
  </si>
  <si>
    <t>Mar 17</t>
  </si>
  <si>
    <t>Mar 18</t>
  </si>
  <si>
    <t>Mar 19</t>
  </si>
  <si>
    <t>Mar 20</t>
  </si>
  <si>
    <t>Mar 21</t>
  </si>
  <si>
    <t>Mar 22</t>
  </si>
  <si>
    <t>Mar 23</t>
  </si>
  <si>
    <t>Mar 24</t>
  </si>
  <si>
    <t>Mar 25</t>
  </si>
  <si>
    <t>Mar 26</t>
  </si>
  <si>
    <t>Mar 27</t>
  </si>
  <si>
    <t>Mar 28</t>
  </si>
  <si>
    <t>Mar 29</t>
  </si>
  <si>
    <t>Mar 30</t>
  </si>
  <si>
    <t>Mar 31</t>
  </si>
  <si>
    <t>Abr 01</t>
  </si>
  <si>
    <t>Abr 02</t>
  </si>
  <si>
    <t>Abr 03</t>
  </si>
  <si>
    <t>Abr 04</t>
  </si>
  <si>
    <t>Abr 05</t>
  </si>
  <si>
    <t>Abr 06</t>
  </si>
  <si>
    <t>Abr 07</t>
  </si>
  <si>
    <t>Abr 08</t>
  </si>
  <si>
    <t>Abr 09</t>
  </si>
  <si>
    <t>MARZO 2017</t>
  </si>
  <si>
    <t>Trimestre Noviembre 2016  -Enero 2017</t>
  </si>
  <si>
    <t>Nota: El interés máximo convencional regirá desde el 15/3/2017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</si>
</sst>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\ #,##0.00;[Red]\-&quot;$&quot;\ #,##0.00"/>
    <numFmt numFmtId="164" formatCode="0.0_)"/>
    <numFmt numFmtId="165" formatCode="0.000"/>
    <numFmt numFmtId="166" formatCode="0.0"/>
    <numFmt numFmtId="167" formatCode="#,##0.0"/>
    <numFmt numFmtId="168" formatCode="#,##0.000"/>
    <numFmt numFmtId="169" formatCode="[$$-340A]\ #,##0"/>
    <numFmt numFmtId="170" formatCode="#,##0.0_);[Red]\(#,##0.0\)"/>
    <numFmt numFmtId="171" formatCode="0.0%"/>
    <numFmt numFmtId="172" formatCode="&quot;$&quot;#,##0.00"/>
    <numFmt numFmtId="173" formatCode="#,##0.0;[Red]\-#,##0.0"/>
    <numFmt numFmtId="174" formatCode="#,##0.000;[Red]\-#,##0.000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10"/>
      <color indexed="62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rgb="FF688BA7"/>
      <name val="Arial"/>
      <family val="2"/>
    </font>
    <font>
      <sz val="8"/>
      <color theme="0"/>
      <name val="Arial"/>
      <family val="2"/>
    </font>
    <font>
      <sz val="9"/>
      <color indexed="81"/>
      <name val="Tahoma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64"/>
      </right>
      <top/>
      <bottom/>
      <diagonal/>
    </border>
    <border>
      <left/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ck">
        <color theme="4"/>
      </bottom>
      <diagonal/>
    </border>
  </borders>
  <cellStyleXfs count="99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1" applyNumberFormat="0" applyAlignment="0" applyProtection="0"/>
    <xf numFmtId="0" fontId="18" fillId="17" borderId="2" applyNumberFormat="0" applyAlignment="0" applyProtection="0"/>
    <xf numFmtId="0" fontId="19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1" fillId="7" borderId="1" applyNumberFormat="0" applyAlignment="0" applyProtection="0"/>
    <xf numFmtId="0" fontId="22" fillId="3" borderId="0" applyNumberFormat="0" applyBorder="0" applyAlignment="0" applyProtection="0"/>
    <xf numFmtId="0" fontId="23" fillId="22" borderId="0" applyNumberFormat="0" applyBorder="0" applyAlignment="0" applyProtection="0"/>
    <xf numFmtId="0" fontId="2" fillId="0" borderId="0"/>
    <xf numFmtId="0" fontId="4" fillId="0" borderId="0"/>
    <xf numFmtId="0" fontId="2" fillId="23" borderId="4" applyNumberFormat="0" applyFont="0" applyAlignment="0" applyProtection="0"/>
    <xf numFmtId="9" fontId="2" fillId="0" borderId="0" applyFont="0" applyFill="0" applyBorder="0" applyAlignment="0" applyProtection="0"/>
    <xf numFmtId="0" fontId="24" fillId="16" borderId="5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0" fillId="0" borderId="7" applyNumberFormat="0" applyFill="0" applyAlignment="0" applyProtection="0"/>
    <xf numFmtId="0" fontId="29" fillId="0" borderId="8" applyNumberFormat="0" applyFill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43" borderId="0" applyNumberFormat="0" applyBorder="0" applyAlignment="0" applyProtection="0"/>
    <xf numFmtId="0" fontId="35" fillId="47" borderId="0" applyNumberFormat="0" applyBorder="0" applyAlignment="0" applyProtection="0"/>
    <xf numFmtId="0" fontId="35" fillId="51" borderId="0" applyNumberFormat="0" applyBorder="0" applyAlignment="0" applyProtection="0"/>
    <xf numFmtId="0" fontId="35" fillId="55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44" borderId="0" applyNumberFormat="0" applyBorder="0" applyAlignment="0" applyProtection="0"/>
    <xf numFmtId="0" fontId="35" fillId="48" borderId="0" applyNumberFormat="0" applyBorder="0" applyAlignment="0" applyProtection="0"/>
    <xf numFmtId="0" fontId="35" fillId="52" borderId="0" applyNumberFormat="0" applyBorder="0" applyAlignment="0" applyProtection="0"/>
    <xf numFmtId="0" fontId="35" fillId="56" borderId="0" applyNumberFormat="0" applyBorder="0" applyAlignment="0" applyProtection="0"/>
    <xf numFmtId="0" fontId="49" fillId="37" borderId="0" applyNumberFormat="0" applyBorder="0" applyAlignment="0" applyProtection="0"/>
    <xf numFmtId="0" fontId="49" fillId="41" borderId="0" applyNumberFormat="0" applyBorder="0" applyAlignment="0" applyProtection="0"/>
    <xf numFmtId="0" fontId="49" fillId="45" borderId="0" applyNumberFormat="0" applyBorder="0" applyAlignment="0" applyProtection="0"/>
    <xf numFmtId="0" fontId="49" fillId="49" borderId="0" applyNumberFormat="0" applyBorder="0" applyAlignment="0" applyProtection="0"/>
    <xf numFmtId="0" fontId="49" fillId="53" borderId="0" applyNumberFormat="0" applyBorder="0" applyAlignment="0" applyProtection="0"/>
    <xf numFmtId="0" fontId="49" fillId="57" borderId="0" applyNumberFormat="0" applyBorder="0" applyAlignment="0" applyProtection="0"/>
    <xf numFmtId="0" fontId="43" fillId="31" borderId="48" applyNumberFormat="0" applyAlignment="0" applyProtection="0"/>
    <xf numFmtId="0" fontId="45" fillId="32" borderId="51" applyNumberFormat="0" applyAlignment="0" applyProtection="0"/>
    <xf numFmtId="0" fontId="44" fillId="0" borderId="50" applyNumberFormat="0" applyFill="0" applyAlignment="0" applyProtection="0"/>
    <xf numFmtId="0" fontId="38" fillId="0" borderId="0" applyNumberFormat="0" applyFill="0" applyBorder="0" applyAlignment="0" applyProtection="0"/>
    <xf numFmtId="0" fontId="49" fillId="34" borderId="0" applyNumberFormat="0" applyBorder="0" applyAlignment="0" applyProtection="0"/>
    <xf numFmtId="0" fontId="49" fillId="38" borderId="0" applyNumberFormat="0" applyBorder="0" applyAlignment="0" applyProtection="0"/>
    <xf numFmtId="0" fontId="49" fillId="42" borderId="0" applyNumberFormat="0" applyBorder="0" applyAlignment="0" applyProtection="0"/>
    <xf numFmtId="0" fontId="49" fillId="46" borderId="0" applyNumberFormat="0" applyBorder="0" applyAlignment="0" applyProtection="0"/>
    <xf numFmtId="0" fontId="49" fillId="50" borderId="0" applyNumberFormat="0" applyBorder="0" applyAlignment="0" applyProtection="0"/>
    <xf numFmtId="0" fontId="49" fillId="54" borderId="0" applyNumberFormat="0" applyBorder="0" applyAlignment="0" applyProtection="0"/>
    <xf numFmtId="0" fontId="41" fillId="30" borderId="48" applyNumberFormat="0" applyAlignment="0" applyProtection="0"/>
    <xf numFmtId="0" fontId="39" fillId="28" borderId="0" applyNumberFormat="0" applyBorder="0" applyAlignment="0" applyProtection="0"/>
    <xf numFmtId="0" fontId="40" fillId="29" borderId="0" applyNumberFormat="0" applyBorder="0" applyAlignment="0" applyProtection="0"/>
    <xf numFmtId="0" fontId="35" fillId="33" borderId="52" applyNumberFormat="0" applyFont="0" applyAlignment="0" applyProtection="0"/>
    <xf numFmtId="0" fontId="42" fillId="31" borderId="49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46" applyNumberFormat="0" applyFill="0" applyAlignment="0" applyProtection="0"/>
    <xf numFmtId="0" fontId="38" fillId="0" borderId="47" applyNumberFormat="0" applyFill="0" applyAlignment="0" applyProtection="0"/>
    <xf numFmtId="0" fontId="48" fillId="0" borderId="53" applyNumberFormat="0" applyFill="0" applyAlignment="0" applyProtection="0"/>
    <xf numFmtId="0" fontId="51" fillId="0" borderId="55" applyNumberFormat="0" applyFill="0" applyAlignment="0" applyProtection="0"/>
    <xf numFmtId="0" fontId="52" fillId="59" borderId="0" applyNumberFormat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3" borderId="52" applyNumberFormat="0" applyFont="0" applyAlignment="0" applyProtection="0"/>
  </cellStyleXfs>
  <cellXfs count="386">
    <xf numFmtId="0" fontId="0" fillId="0" borderId="0" xfId="0"/>
    <xf numFmtId="164" fontId="4" fillId="24" borderId="9" xfId="0" applyNumberFormat="1" applyFont="1" applyFill="1" applyBorder="1" applyProtection="1"/>
    <xf numFmtId="164" fontId="4" fillId="24" borderId="0" xfId="0" applyNumberFormat="1" applyFont="1" applyFill="1" applyBorder="1" applyProtection="1"/>
    <xf numFmtId="0" fontId="4" fillId="24" borderId="9" xfId="0" applyFont="1" applyFill="1" applyBorder="1"/>
    <xf numFmtId="0" fontId="4" fillId="24" borderId="10" xfId="0" applyFont="1" applyFill="1" applyBorder="1"/>
    <xf numFmtId="0" fontId="4" fillId="24" borderId="0" xfId="0" applyFont="1" applyFill="1" applyBorder="1"/>
    <xf numFmtId="0" fontId="4" fillId="24" borderId="0" xfId="0" applyFont="1" applyFill="1" applyBorder="1" applyAlignment="1"/>
    <xf numFmtId="0" fontId="4" fillId="24" borderId="11" xfId="0" applyFont="1" applyFill="1" applyBorder="1"/>
    <xf numFmtId="0" fontId="4" fillId="24" borderId="0" xfId="0" applyFont="1" applyFill="1" applyBorder="1" applyProtection="1"/>
    <xf numFmtId="38" fontId="4" fillId="24" borderId="0" xfId="0" applyNumberFormat="1" applyFont="1" applyFill="1" applyBorder="1" applyProtection="1"/>
    <xf numFmtId="4" fontId="4" fillId="25" borderId="0" xfId="0" applyNumberFormat="1" applyFont="1" applyFill="1" applyBorder="1" applyAlignment="1">
      <alignment horizontal="right" wrapText="1"/>
    </xf>
    <xf numFmtId="0" fontId="4" fillId="24" borderId="0" xfId="0" applyFont="1" applyFill="1" applyBorder="1" applyAlignment="1">
      <alignment horizontal="center"/>
    </xf>
    <xf numFmtId="0" fontId="4" fillId="24" borderId="0" xfId="0" applyFont="1" applyFill="1" applyAlignment="1">
      <alignment horizontal="center"/>
    </xf>
    <xf numFmtId="2" fontId="4" fillId="24" borderId="0" xfId="0" applyNumberFormat="1" applyFont="1" applyFill="1" applyAlignment="1">
      <alignment horizontal="center"/>
    </xf>
    <xf numFmtId="166" fontId="4" fillId="24" borderId="0" xfId="0" applyNumberFormat="1" applyFont="1" applyFill="1" applyAlignment="1">
      <alignment horizontal="center"/>
    </xf>
    <xf numFmtId="3" fontId="4" fillId="0" borderId="0" xfId="0" applyNumberFormat="1" applyFont="1" applyBorder="1" applyAlignment="1">
      <alignment horizontal="center"/>
    </xf>
    <xf numFmtId="166" fontId="4" fillId="25" borderId="0" xfId="0" applyNumberFormat="1" applyFont="1" applyFill="1" applyAlignment="1">
      <alignment horizontal="center"/>
    </xf>
    <xf numFmtId="164" fontId="7" fillId="24" borderId="10" xfId="0" applyNumberFormat="1" applyFont="1" applyFill="1" applyBorder="1" applyProtection="1"/>
    <xf numFmtId="4" fontId="4" fillId="25" borderId="0" xfId="0" quotePrefix="1" applyNumberFormat="1" applyFont="1" applyFill="1" applyBorder="1" applyAlignment="1">
      <alignment horizontal="right" wrapText="1"/>
    </xf>
    <xf numFmtId="0" fontId="4" fillId="25" borderId="0" xfId="0" quotePrefix="1" applyFont="1" applyFill="1" applyBorder="1" applyAlignment="1">
      <alignment horizontal="right" wrapText="1"/>
    </xf>
    <xf numFmtId="4" fontId="4" fillId="24" borderId="0" xfId="0" applyNumberFormat="1" applyFont="1" applyFill="1" applyBorder="1" applyAlignment="1"/>
    <xf numFmtId="0" fontId="9" fillId="26" borderId="0" xfId="0" applyFont="1" applyFill="1" applyAlignment="1"/>
    <xf numFmtId="0" fontId="8" fillId="26" borderId="0" xfId="0" applyFont="1" applyFill="1" applyBorder="1" applyAlignment="1"/>
    <xf numFmtId="169" fontId="4" fillId="24" borderId="0" xfId="0" applyNumberFormat="1" applyFont="1" applyFill="1" applyBorder="1" applyProtection="1"/>
    <xf numFmtId="169" fontId="4" fillId="24" borderId="11" xfId="0" applyNumberFormat="1" applyFont="1" applyFill="1" applyBorder="1" applyProtection="1"/>
    <xf numFmtId="4" fontId="3" fillId="0" borderId="0" xfId="0" applyNumberFormat="1" applyFont="1" applyBorder="1" applyAlignment="1">
      <alignment horizontal="left"/>
    </xf>
    <xf numFmtId="4" fontId="4" fillId="0" borderId="0" xfId="0" applyNumberFormat="1" applyFont="1"/>
    <xf numFmtId="4" fontId="4" fillId="0" borderId="0" xfId="0" applyNumberFormat="1" applyFont="1" applyBorder="1" applyAlignment="1">
      <alignment horizontal="left"/>
    </xf>
    <xf numFmtId="4" fontId="4" fillId="0" borderId="12" xfId="0" applyNumberFormat="1" applyFont="1" applyFill="1" applyBorder="1"/>
    <xf numFmtId="4" fontId="4" fillId="0" borderId="10" xfId="0" applyNumberFormat="1" applyFont="1" applyFill="1" applyBorder="1"/>
    <xf numFmtId="4" fontId="4" fillId="0" borderId="13" xfId="0" applyNumberFormat="1" applyFont="1" applyBorder="1"/>
    <xf numFmtId="4" fontId="4" fillId="0" borderId="14" xfId="0" applyNumberFormat="1" applyFont="1" applyBorder="1"/>
    <xf numFmtId="4" fontId="4" fillId="0" borderId="10" xfId="0" applyNumberFormat="1" applyFont="1" applyBorder="1"/>
    <xf numFmtId="4" fontId="4" fillId="0" borderId="0" xfId="0" applyNumberFormat="1" applyFont="1" applyBorder="1"/>
    <xf numFmtId="4" fontId="3" fillId="0" borderId="9" xfId="0" applyNumberFormat="1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left"/>
    </xf>
    <xf numFmtId="4" fontId="3" fillId="0" borderId="15" xfId="0" applyNumberFormat="1" applyFont="1" applyBorder="1" applyAlignment="1">
      <alignment horizontal="left"/>
    </xf>
    <xf numFmtId="4" fontId="4" fillId="0" borderId="16" xfId="0" applyNumberFormat="1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left"/>
    </xf>
    <xf numFmtId="4" fontId="4" fillId="0" borderId="17" xfId="0" applyNumberFormat="1" applyFont="1" applyBorder="1" applyAlignment="1">
      <alignment horizontal="center"/>
    </xf>
    <xf numFmtId="4" fontId="4" fillId="0" borderId="18" xfId="0" applyNumberFormat="1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center"/>
    </xf>
    <xf numFmtId="4" fontId="4" fillId="0" borderId="17" xfId="0" applyNumberFormat="1" applyFont="1" applyFill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left"/>
    </xf>
    <xf numFmtId="4" fontId="4" fillId="0" borderId="15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" fontId="4" fillId="0" borderId="0" xfId="0" applyNumberFormat="1" applyFont="1" applyAlignment="1"/>
    <xf numFmtId="4" fontId="4" fillId="0" borderId="9" xfId="0" applyNumberFormat="1" applyFont="1" applyFill="1" applyBorder="1"/>
    <xf numFmtId="4" fontId="4" fillId="0" borderId="0" xfId="0" applyNumberFormat="1" applyFont="1" applyFill="1" applyBorder="1"/>
    <xf numFmtId="4" fontId="4" fillId="0" borderId="15" xfId="0" applyNumberFormat="1" applyFont="1" applyBorder="1"/>
    <xf numFmtId="4" fontId="4" fillId="0" borderId="19" xfId="0" applyNumberFormat="1" applyFont="1" applyBorder="1"/>
    <xf numFmtId="1" fontId="4" fillId="0" borderId="9" xfId="0" applyNumberFormat="1" applyFont="1" applyBorder="1" applyAlignment="1">
      <alignment horizontal="center"/>
    </xf>
    <xf numFmtId="4" fontId="4" fillId="0" borderId="12" xfId="0" applyNumberFormat="1" applyFont="1" applyBorder="1"/>
    <xf numFmtId="4" fontId="3" fillId="0" borderId="9" xfId="0" applyNumberFormat="1" applyFont="1" applyBorder="1" applyAlignment="1">
      <alignment horizontal="left"/>
    </xf>
    <xf numFmtId="4" fontId="3" fillId="0" borderId="19" xfId="0" applyNumberFormat="1" applyFont="1" applyBorder="1" applyAlignment="1">
      <alignment horizontal="left"/>
    </xf>
    <xf numFmtId="4" fontId="4" fillId="0" borderId="16" xfId="0" applyNumberFormat="1" applyFont="1" applyBorder="1" applyAlignment="1">
      <alignment horizontal="center"/>
    </xf>
    <xf numFmtId="4" fontId="4" fillId="0" borderId="18" xfId="0" applyNumberFormat="1" applyFont="1" applyBorder="1" applyAlignment="1">
      <alignment horizontal="left"/>
    </xf>
    <xf numFmtId="4" fontId="4" fillId="0" borderId="20" xfId="0" applyNumberFormat="1" applyFont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4" fontId="4" fillId="0" borderId="22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left"/>
    </xf>
    <xf numFmtId="4" fontId="4" fillId="0" borderId="23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center"/>
    </xf>
    <xf numFmtId="4" fontId="4" fillId="0" borderId="25" xfId="0" applyNumberFormat="1" applyFont="1" applyBorder="1" applyAlignment="1">
      <alignment horizontal="center"/>
    </xf>
    <xf numFmtId="4" fontId="3" fillId="0" borderId="20" xfId="0" applyNumberFormat="1" applyFont="1" applyBorder="1" applyAlignment="1">
      <alignment horizontal="left"/>
    </xf>
    <xf numFmtId="4" fontId="3" fillId="0" borderId="21" xfId="0" applyNumberFormat="1" applyFont="1" applyBorder="1" applyAlignment="1">
      <alignment horizontal="left"/>
    </xf>
    <xf numFmtId="4" fontId="3" fillId="0" borderId="22" xfId="0" applyNumberFormat="1" applyFont="1" applyBorder="1" applyAlignment="1">
      <alignment horizontal="left"/>
    </xf>
    <xf numFmtId="4" fontId="4" fillId="0" borderId="26" xfId="0" applyNumberFormat="1" applyFont="1" applyBorder="1" applyAlignment="1">
      <alignment horizontal="center"/>
    </xf>
    <xf numFmtId="4" fontId="4" fillId="0" borderId="27" xfId="0" applyNumberFormat="1" applyFont="1" applyBorder="1" applyAlignment="1">
      <alignment horizontal="center"/>
    </xf>
    <xf numFmtId="4" fontId="4" fillId="0" borderId="28" xfId="0" applyNumberFormat="1" applyFont="1" applyBorder="1" applyAlignment="1">
      <alignment horizontal="center"/>
    </xf>
    <xf numFmtId="4" fontId="4" fillId="0" borderId="29" xfId="0" applyNumberFormat="1" applyFont="1" applyBorder="1" applyAlignment="1">
      <alignment horizontal="center"/>
    </xf>
    <xf numFmtId="4" fontId="3" fillId="0" borderId="30" xfId="0" applyNumberFormat="1" applyFont="1" applyBorder="1" applyAlignment="1">
      <alignment horizontal="center"/>
    </xf>
    <xf numFmtId="4" fontId="3" fillId="0" borderId="31" xfId="0" applyNumberFormat="1" applyFont="1" applyBorder="1" applyAlignment="1">
      <alignment horizontal="center"/>
    </xf>
    <xf numFmtId="0" fontId="4" fillId="0" borderId="0" xfId="0" applyFont="1"/>
    <xf numFmtId="0" fontId="4" fillId="24" borderId="0" xfId="0" applyFont="1" applyFill="1"/>
    <xf numFmtId="0" fontId="4" fillId="25" borderId="0" xfId="0" applyFont="1" applyFill="1"/>
    <xf numFmtId="0" fontId="4" fillId="25" borderId="14" xfId="0" applyFont="1" applyFill="1" applyBorder="1"/>
    <xf numFmtId="0" fontId="4" fillId="25" borderId="19" xfId="0" applyFont="1" applyFill="1" applyBorder="1"/>
    <xf numFmtId="0" fontId="4" fillId="24" borderId="9" xfId="0" quotePrefix="1" applyFont="1" applyFill="1" applyBorder="1" applyAlignment="1">
      <alignment horizontal="center"/>
    </xf>
    <xf numFmtId="4" fontId="4" fillId="25" borderId="19" xfId="0" applyNumberFormat="1" applyFont="1" applyFill="1" applyBorder="1"/>
    <xf numFmtId="4" fontId="4" fillId="24" borderId="0" xfId="0" applyNumberFormat="1" applyFont="1" applyFill="1" applyBorder="1" applyAlignment="1">
      <alignment horizontal="center"/>
    </xf>
    <xf numFmtId="0" fontId="4" fillId="25" borderId="16" xfId="0" applyFont="1" applyFill="1" applyBorder="1"/>
    <xf numFmtId="0" fontId="4" fillId="25" borderId="11" xfId="0" applyFont="1" applyFill="1" applyBorder="1"/>
    <xf numFmtId="0" fontId="4" fillId="25" borderId="9" xfId="0" applyFont="1" applyFill="1" applyBorder="1"/>
    <xf numFmtId="0" fontId="4" fillId="25" borderId="0" xfId="0" applyFont="1" applyFill="1" applyBorder="1"/>
    <xf numFmtId="0" fontId="4" fillId="25" borderId="18" xfId="0" applyFont="1" applyFill="1" applyBorder="1"/>
    <xf numFmtId="0" fontId="4" fillId="24" borderId="32" xfId="0" applyFont="1" applyFill="1" applyBorder="1" applyAlignment="1">
      <alignment horizontal="center"/>
    </xf>
    <xf numFmtId="0" fontId="4" fillId="24" borderId="0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right"/>
    </xf>
    <xf numFmtId="4" fontId="10" fillId="25" borderId="0" xfId="0" applyNumberFormat="1" applyFont="1" applyFill="1" applyBorder="1"/>
    <xf numFmtId="0" fontId="4" fillId="24" borderId="33" xfId="0" applyFont="1" applyFill="1" applyBorder="1" applyAlignment="1">
      <alignment horizontal="center" vertical="center"/>
    </xf>
    <xf numFmtId="17" fontId="4" fillId="24" borderId="0" xfId="0" applyNumberFormat="1" applyFont="1" applyFill="1"/>
    <xf numFmtId="0" fontId="4" fillId="25" borderId="10" xfId="0" applyFont="1" applyFill="1" applyBorder="1"/>
    <xf numFmtId="0" fontId="4" fillId="24" borderId="11" xfId="0" applyFont="1" applyFill="1" applyBorder="1" applyProtection="1"/>
    <xf numFmtId="0" fontId="4" fillId="25" borderId="12" xfId="0" applyFont="1" applyFill="1" applyBorder="1"/>
    <xf numFmtId="0" fontId="4" fillId="24" borderId="14" xfId="0" applyFont="1" applyFill="1" applyBorder="1"/>
    <xf numFmtId="0" fontId="4" fillId="24" borderId="19" xfId="0" applyFont="1" applyFill="1" applyBorder="1" applyAlignment="1">
      <alignment horizontal="center"/>
    </xf>
    <xf numFmtId="0" fontId="4" fillId="25" borderId="19" xfId="0" quotePrefix="1" applyFont="1" applyFill="1" applyBorder="1" applyAlignment="1">
      <alignment horizontal="center" wrapText="1"/>
    </xf>
    <xf numFmtId="4" fontId="4" fillId="25" borderId="19" xfId="0" quotePrefix="1" applyNumberFormat="1" applyFont="1" applyFill="1" applyBorder="1" applyAlignment="1">
      <alignment horizontal="center" wrapText="1"/>
    </xf>
    <xf numFmtId="4" fontId="4" fillId="25" borderId="19" xfId="0" applyNumberFormat="1" applyFont="1" applyFill="1" applyBorder="1" applyAlignment="1">
      <alignment horizontal="center" wrapText="1"/>
    </xf>
    <xf numFmtId="38" fontId="4" fillId="24" borderId="19" xfId="0" applyNumberFormat="1" applyFont="1" applyFill="1" applyBorder="1" applyProtection="1"/>
    <xf numFmtId="38" fontId="4" fillId="24" borderId="18" xfId="0" applyNumberFormat="1" applyFont="1" applyFill="1" applyBorder="1" applyProtection="1"/>
    <xf numFmtId="164" fontId="4" fillId="24" borderId="19" xfId="0" applyNumberFormat="1" applyFont="1" applyFill="1" applyBorder="1" applyProtection="1"/>
    <xf numFmtId="169" fontId="4" fillId="24" borderId="10" xfId="0" applyNumberFormat="1" applyFont="1" applyFill="1" applyBorder="1" applyProtection="1"/>
    <xf numFmtId="38" fontId="4" fillId="24" borderId="14" xfId="0" applyNumberFormat="1" applyFont="1" applyFill="1" applyBorder="1" applyProtection="1"/>
    <xf numFmtId="4" fontId="4" fillId="25" borderId="16" xfId="0" applyNumberFormat="1" applyFont="1" applyFill="1" applyBorder="1"/>
    <xf numFmtId="0" fontId="4" fillId="24" borderId="11" xfId="0" applyFont="1" applyFill="1" applyBorder="1" applyAlignment="1"/>
    <xf numFmtId="4" fontId="4" fillId="24" borderId="11" xfId="0" applyNumberFormat="1" applyFont="1" applyFill="1" applyBorder="1" applyAlignment="1"/>
    <xf numFmtId="0" fontId="6" fillId="24" borderId="11" xfId="0" applyFont="1" applyFill="1" applyBorder="1" applyAlignment="1">
      <alignment horizontal="center"/>
    </xf>
    <xf numFmtId="4" fontId="4" fillId="25" borderId="18" xfId="0" applyNumberFormat="1" applyFont="1" applyFill="1" applyBorder="1"/>
    <xf numFmtId="164" fontId="4" fillId="24" borderId="16" xfId="0" applyNumberFormat="1" applyFont="1" applyFill="1" applyBorder="1" applyProtection="1"/>
    <xf numFmtId="164" fontId="4" fillId="24" borderId="11" xfId="0" applyNumberFormat="1" applyFont="1" applyFill="1" applyBorder="1" applyProtection="1"/>
    <xf numFmtId="164" fontId="4" fillId="24" borderId="18" xfId="0" applyNumberFormat="1" applyFont="1" applyFill="1" applyBorder="1" applyProtection="1"/>
    <xf numFmtId="3" fontId="4" fillId="25" borderId="0" xfId="0" applyNumberFormat="1" applyFont="1" applyFill="1" applyBorder="1" applyAlignment="1">
      <alignment horizontal="left"/>
    </xf>
    <xf numFmtId="4" fontId="4" fillId="25" borderId="0" xfId="0" applyNumberFormat="1" applyFont="1" applyFill="1" applyBorder="1" applyAlignment="1">
      <alignment horizontal="center"/>
    </xf>
    <xf numFmtId="0" fontId="12" fillId="24" borderId="0" xfId="0" applyFont="1" applyFill="1" applyBorder="1"/>
    <xf numFmtId="0" fontId="6" fillId="24" borderId="0" xfId="0" applyFont="1" applyFill="1" applyBorder="1" applyAlignment="1">
      <alignment horizontal="center"/>
    </xf>
    <xf numFmtId="0" fontId="11" fillId="25" borderId="0" xfId="0" applyFont="1" applyFill="1" applyBorder="1" applyAlignment="1"/>
    <xf numFmtId="0" fontId="4" fillId="25" borderId="33" xfId="0" applyFont="1" applyFill="1" applyBorder="1" applyAlignment="1">
      <alignment horizontal="center" wrapText="1"/>
    </xf>
    <xf numFmtId="0" fontId="4" fillId="24" borderId="17" xfId="0" applyFont="1" applyFill="1" applyBorder="1" applyAlignment="1">
      <alignment horizontal="center" vertical="center"/>
    </xf>
    <xf numFmtId="0" fontId="4" fillId="0" borderId="19" xfId="0" applyFont="1" applyBorder="1"/>
    <xf numFmtId="166" fontId="4" fillId="25" borderId="0" xfId="0" applyNumberFormat="1" applyFont="1" applyFill="1"/>
    <xf numFmtId="0" fontId="4" fillId="25" borderId="0" xfId="0" quotePrefix="1" applyFont="1" applyFill="1" applyBorder="1" applyAlignment="1">
      <alignment horizontal="center" wrapText="1"/>
    </xf>
    <xf numFmtId="4" fontId="4" fillId="25" borderId="0" xfId="0" quotePrefix="1" applyNumberFormat="1" applyFont="1" applyFill="1" applyBorder="1" applyAlignment="1">
      <alignment horizontal="center" wrapText="1"/>
    </xf>
    <xf numFmtId="4" fontId="4" fillId="25" borderId="0" xfId="0" applyNumberFormat="1" applyFont="1" applyFill="1" applyBorder="1" applyAlignment="1">
      <alignment horizontal="center" wrapText="1"/>
    </xf>
    <xf numFmtId="0" fontId="4" fillId="25" borderId="0" xfId="0" applyFont="1" applyFill="1" applyBorder="1" applyAlignment="1">
      <alignment horizontal="center" vertical="top"/>
    </xf>
    <xf numFmtId="0" fontId="4" fillId="25" borderId="0" xfId="0" applyFont="1" applyFill="1" applyBorder="1" applyAlignment="1">
      <alignment horizontal="center" wrapText="1"/>
    </xf>
    <xf numFmtId="0" fontId="4" fillId="24" borderId="33" xfId="0" applyFont="1" applyFill="1" applyBorder="1" applyAlignment="1">
      <alignment horizontal="center" vertical="center" wrapText="1"/>
    </xf>
    <xf numFmtId="0" fontId="6" fillId="25" borderId="10" xfId="0" applyFont="1" applyFill="1" applyBorder="1"/>
    <xf numFmtId="0" fontId="4" fillId="24" borderId="32" xfId="0" applyFont="1" applyFill="1" applyBorder="1" applyAlignment="1">
      <alignment horizontal="center" wrapText="1"/>
    </xf>
    <xf numFmtId="0" fontId="4" fillId="24" borderId="33" xfId="0" applyFont="1" applyFill="1" applyBorder="1" applyAlignment="1">
      <alignment horizontal="center" wrapText="1"/>
    </xf>
    <xf numFmtId="4" fontId="10" fillId="25" borderId="0" xfId="0" applyNumberFormat="1" applyFont="1" applyFill="1" applyBorder="1" applyAlignment="1">
      <alignment horizontal="center"/>
    </xf>
    <xf numFmtId="3" fontId="4" fillId="24" borderId="0" xfId="0" applyNumberFormat="1" applyFont="1" applyFill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4" fontId="3" fillId="0" borderId="19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15" xfId="0" applyNumberFormat="1" applyFont="1" applyFill="1" applyBorder="1" applyAlignment="1">
      <alignment horizontal="center"/>
    </xf>
    <xf numFmtId="0" fontId="4" fillId="26" borderId="0" xfId="0" applyFont="1" applyFill="1"/>
    <xf numFmtId="0" fontId="4" fillId="26" borderId="0" xfId="0" applyFont="1" applyFill="1" applyBorder="1"/>
    <xf numFmtId="0" fontId="6" fillId="26" borderId="0" xfId="0" applyFont="1" applyFill="1" applyBorder="1" applyAlignment="1">
      <alignment horizontal="center"/>
    </xf>
    <xf numFmtId="0" fontId="4" fillId="26" borderId="0" xfId="0" applyFont="1" applyFill="1" applyBorder="1" applyAlignment="1">
      <alignment horizontal="center"/>
    </xf>
    <xf numFmtId="0" fontId="4" fillId="26" borderId="0" xfId="0" quotePrefix="1" applyFont="1" applyFill="1" applyBorder="1" applyAlignment="1">
      <alignment horizontal="center" wrapText="1"/>
    </xf>
    <xf numFmtId="4" fontId="4" fillId="26" borderId="0" xfId="0" quotePrefix="1" applyNumberFormat="1" applyFont="1" applyFill="1" applyBorder="1" applyAlignment="1">
      <alignment horizontal="center" wrapText="1"/>
    </xf>
    <xf numFmtId="4" fontId="4" fillId="26" borderId="0" xfId="0" applyNumberFormat="1" applyFont="1" applyFill="1" applyBorder="1" applyAlignment="1">
      <alignment horizontal="center" wrapText="1"/>
    </xf>
    <xf numFmtId="38" fontId="4" fillId="26" borderId="0" xfId="0" applyNumberFormat="1" applyFont="1" applyFill="1" applyBorder="1" applyProtection="1"/>
    <xf numFmtId="0" fontId="4" fillId="26" borderId="0" xfId="0" applyFont="1" applyFill="1" applyBorder="1" applyAlignment="1">
      <alignment horizontal="center" vertical="top"/>
    </xf>
    <xf numFmtId="0" fontId="4" fillId="26" borderId="0" xfId="0" applyFont="1" applyFill="1" applyBorder="1" applyAlignment="1">
      <alignment horizontal="center" wrapText="1"/>
    </xf>
    <xf numFmtId="0" fontId="4" fillId="26" borderId="0" xfId="0" applyFont="1" applyFill="1" applyAlignment="1">
      <alignment horizontal="right"/>
    </xf>
    <xf numFmtId="4" fontId="13" fillId="26" borderId="0" xfId="0" applyNumberFormat="1" applyFont="1" applyFill="1" applyAlignment="1">
      <alignment horizontal="centerContinuous"/>
    </xf>
    <xf numFmtId="4" fontId="9" fillId="26" borderId="0" xfId="0" applyNumberFormat="1" applyFont="1" applyFill="1" applyBorder="1" applyAlignment="1">
      <alignment horizontal="left"/>
    </xf>
    <xf numFmtId="4" fontId="13" fillId="26" borderId="0" xfId="0" applyNumberFormat="1" applyFont="1" applyFill="1" applyBorder="1" applyAlignment="1">
      <alignment horizontal="left"/>
    </xf>
    <xf numFmtId="0" fontId="4" fillId="24" borderId="0" xfId="0" applyFont="1" applyFill="1" applyBorder="1" applyAlignment="1">
      <alignment horizontal="left" vertical="center" wrapText="1"/>
    </xf>
    <xf numFmtId="0" fontId="4" fillId="24" borderId="0" xfId="0" applyFont="1" applyFill="1" applyBorder="1" applyAlignment="1">
      <alignment horizontal="center" vertical="center" wrapText="1"/>
    </xf>
    <xf numFmtId="0" fontId="4" fillId="24" borderId="0" xfId="0" applyFont="1" applyFill="1" applyBorder="1" applyAlignment="1">
      <alignment horizontal="center" wrapText="1"/>
    </xf>
    <xf numFmtId="0" fontId="4" fillId="24" borderId="34" xfId="0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left"/>
    </xf>
    <xf numFmtId="4" fontId="14" fillId="0" borderId="0" xfId="0" applyNumberFormat="1" applyFont="1" applyFill="1" applyAlignment="1">
      <alignment horizontal="centerContinuous"/>
    </xf>
    <xf numFmtId="165" fontId="4" fillId="24" borderId="0" xfId="0" applyNumberFormat="1" applyFont="1" applyFill="1" applyAlignment="1">
      <alignment horizontal="center"/>
    </xf>
    <xf numFmtId="170" fontId="4" fillId="25" borderId="0" xfId="0" applyNumberFormat="1" applyFont="1" applyFill="1" applyBorder="1"/>
    <xf numFmtId="0" fontId="3" fillId="0" borderId="0" xfId="0" applyFont="1"/>
    <xf numFmtId="166" fontId="0" fillId="24" borderId="0" xfId="0" applyNumberFormat="1" applyFill="1" applyAlignment="1">
      <alignment horizontal="center"/>
    </xf>
    <xf numFmtId="166" fontId="0" fillId="0" borderId="0" xfId="0" applyNumberFormat="1"/>
    <xf numFmtId="2" fontId="0" fillId="24" borderId="0" xfId="0" applyNumberFormat="1" applyFill="1" applyAlignment="1">
      <alignment horizontal="center"/>
    </xf>
    <xf numFmtId="1" fontId="6" fillId="0" borderId="9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0" fillId="24" borderId="0" xfId="0" applyFill="1" applyBorder="1"/>
    <xf numFmtId="165" fontId="0" fillId="24" borderId="0" xfId="0" applyNumberFormat="1" applyFill="1" applyBorder="1"/>
    <xf numFmtId="167" fontId="0" fillId="24" borderId="0" xfId="0" applyNumberFormat="1" applyFill="1"/>
    <xf numFmtId="2" fontId="0" fillId="24" borderId="0" xfId="0" applyNumberFormat="1" applyFill="1"/>
    <xf numFmtId="2" fontId="0" fillId="24" borderId="0" xfId="0" applyNumberFormat="1" applyFill="1" applyBorder="1"/>
    <xf numFmtId="0" fontId="8" fillId="26" borderId="0" xfId="0" applyFont="1" applyFill="1" applyAlignment="1">
      <alignment horizontal="left"/>
    </xf>
    <xf numFmtId="0" fontId="8" fillId="26" borderId="0" xfId="0" applyFont="1" applyFill="1" applyBorder="1" applyAlignment="1">
      <alignment horizontal="left"/>
    </xf>
    <xf numFmtId="17" fontId="6" fillId="24" borderId="0" xfId="0" quotePrefix="1" applyNumberFormat="1" applyFont="1" applyFill="1" applyBorder="1" applyAlignment="1">
      <alignment horizontal="center"/>
    </xf>
    <xf numFmtId="0" fontId="4" fillId="25" borderId="0" xfId="0" applyFont="1" applyFill="1" applyBorder="1" applyAlignment="1">
      <alignment horizontal="center" vertical="top" wrapText="1"/>
    </xf>
    <xf numFmtId="0" fontId="4" fillId="0" borderId="0" xfId="0" applyFont="1" applyBorder="1"/>
    <xf numFmtId="0" fontId="4" fillId="25" borderId="0" xfId="0" applyFont="1" applyFill="1" applyBorder="1" applyAlignment="1">
      <alignment horizontal="center" vertical="center"/>
    </xf>
    <xf numFmtId="0" fontId="11" fillId="25" borderId="35" xfId="0" applyFont="1" applyFill="1" applyBorder="1" applyAlignment="1"/>
    <xf numFmtId="0" fontId="4" fillId="25" borderId="35" xfId="0" applyFont="1" applyFill="1" applyBorder="1"/>
    <xf numFmtId="4" fontId="4" fillId="25" borderId="0" xfId="0" applyNumberFormat="1" applyFont="1" applyFill="1" applyBorder="1"/>
    <xf numFmtId="0" fontId="4" fillId="25" borderId="36" xfId="0" applyFont="1" applyFill="1" applyBorder="1"/>
    <xf numFmtId="169" fontId="4" fillId="24" borderId="19" xfId="0" applyNumberFormat="1" applyFont="1" applyFill="1" applyBorder="1" applyProtection="1"/>
    <xf numFmtId="4" fontId="4" fillId="24" borderId="0" xfId="0" applyNumberFormat="1" applyFont="1" applyFill="1" applyAlignment="1">
      <alignment horizontal="center"/>
    </xf>
    <xf numFmtId="0" fontId="4" fillId="0" borderId="37" xfId="0" applyFont="1" applyBorder="1"/>
    <xf numFmtId="0" fontId="4" fillId="25" borderId="0" xfId="0" applyFont="1" applyFill="1" applyBorder="1" applyAlignment="1">
      <alignment horizontal="right"/>
    </xf>
    <xf numFmtId="0" fontId="4" fillId="24" borderId="38" xfId="0" applyFont="1" applyFill="1" applyBorder="1"/>
    <xf numFmtId="0" fontId="4" fillId="24" borderId="39" xfId="0" applyFont="1" applyFill="1" applyBorder="1"/>
    <xf numFmtId="0" fontId="4" fillId="25" borderId="40" xfId="0" applyFont="1" applyFill="1" applyBorder="1"/>
    <xf numFmtId="164" fontId="6" fillId="24" borderId="9" xfId="0" applyNumberFormat="1" applyFont="1" applyFill="1" applyBorder="1" applyProtection="1"/>
    <xf numFmtId="164" fontId="7" fillId="24" borderId="14" xfId="0" applyNumberFormat="1" applyFont="1" applyFill="1" applyBorder="1" applyProtection="1"/>
    <xf numFmtId="164" fontId="4" fillId="24" borderId="19" xfId="0" applyNumberFormat="1" applyFont="1" applyFill="1" applyBorder="1" applyAlignment="1" applyProtection="1">
      <alignment horizontal="center"/>
    </xf>
    <xf numFmtId="0" fontId="4" fillId="0" borderId="41" xfId="0" applyFont="1" applyBorder="1"/>
    <xf numFmtId="0" fontId="4" fillId="0" borderId="12" xfId="0" applyFont="1" applyBorder="1"/>
    <xf numFmtId="0" fontId="4" fillId="25" borderId="11" xfId="0" applyFont="1" applyFill="1" applyBorder="1" applyAlignment="1">
      <alignment horizontal="right"/>
    </xf>
    <xf numFmtId="0" fontId="4" fillId="24" borderId="16" xfId="0" applyFont="1" applyFill="1" applyBorder="1"/>
    <xf numFmtId="168" fontId="4" fillId="24" borderId="0" xfId="0" applyNumberFormat="1" applyFont="1" applyFill="1" applyBorder="1" applyAlignment="1">
      <alignment horizontal="center"/>
    </xf>
    <xf numFmtId="3" fontId="4" fillId="24" borderId="0" xfId="0" applyNumberFormat="1" applyFont="1" applyFill="1" applyAlignment="1">
      <alignment horizontal="right"/>
    </xf>
    <xf numFmtId="2" fontId="4" fillId="25" borderId="0" xfId="0" applyNumberFormat="1" applyFont="1" applyFill="1"/>
    <xf numFmtId="2" fontId="4" fillId="24" borderId="0" xfId="0" applyNumberFormat="1" applyFont="1" applyFill="1" applyBorder="1"/>
    <xf numFmtId="10" fontId="4" fillId="24" borderId="0" xfId="35" applyNumberFormat="1" applyFont="1" applyFill="1" applyBorder="1" applyAlignment="1" applyProtection="1">
      <alignment horizontal="center"/>
    </xf>
    <xf numFmtId="17" fontId="4" fillId="24" borderId="0" xfId="0" quotePrefix="1" applyNumberFormat="1" applyFont="1" applyFill="1" applyBorder="1"/>
    <xf numFmtId="0" fontId="6" fillId="24" borderId="0" xfId="0" applyFont="1" applyFill="1" applyBorder="1" applyAlignment="1">
      <alignment horizontal="left" vertical="center"/>
    </xf>
    <xf numFmtId="0" fontId="7" fillId="24" borderId="0" xfId="0" applyFont="1" applyFill="1" applyBorder="1" applyAlignment="1">
      <alignment vertical="top"/>
    </xf>
    <xf numFmtId="0" fontId="4" fillId="24" borderId="11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172" fontId="4" fillId="25" borderId="0" xfId="0" quotePrefix="1" applyNumberFormat="1" applyFont="1" applyFill="1" applyBorder="1" applyAlignment="1">
      <alignment horizontal="right" wrapText="1"/>
    </xf>
    <xf numFmtId="2" fontId="30" fillId="24" borderId="0" xfId="0" applyNumberFormat="1" applyFont="1" applyFill="1" applyAlignment="1">
      <alignment horizontal="center"/>
    </xf>
    <xf numFmtId="166" fontId="30" fillId="24" borderId="0" xfId="0" applyNumberFormat="1" applyFont="1" applyFill="1" applyAlignment="1">
      <alignment horizontal="center"/>
    </xf>
    <xf numFmtId="166" fontId="0" fillId="0" borderId="0" xfId="0" applyNumberFormat="1" applyAlignment="1">
      <alignment horizontal="center"/>
    </xf>
    <xf numFmtId="4" fontId="10" fillId="24" borderId="0" xfId="0" applyNumberFormat="1" applyFont="1" applyFill="1" applyBorder="1"/>
    <xf numFmtId="2" fontId="4" fillId="0" borderId="0" xfId="0" applyNumberFormat="1" applyFont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4" fillId="24" borderId="19" xfId="0" applyFont="1" applyFill="1" applyBorder="1"/>
    <xf numFmtId="2" fontId="4" fillId="24" borderId="19" xfId="0" quotePrefix="1" applyNumberFormat="1" applyFont="1" applyFill="1" applyBorder="1" applyAlignment="1">
      <alignment horizontal="center"/>
    </xf>
    <xf numFmtId="0" fontId="4" fillId="24" borderId="19" xfId="0" quotePrefix="1" applyFont="1" applyFill="1" applyBorder="1" applyAlignment="1">
      <alignment horizontal="center"/>
    </xf>
    <xf numFmtId="10" fontId="4" fillId="24" borderId="19" xfId="0" applyNumberFormat="1" applyFont="1" applyFill="1" applyBorder="1" applyAlignment="1">
      <alignment horizontal="center"/>
    </xf>
    <xf numFmtId="0" fontId="4" fillId="0" borderId="16" xfId="0" applyFont="1" applyBorder="1"/>
    <xf numFmtId="165" fontId="6" fillId="24" borderId="0" xfId="0" applyNumberFormat="1" applyFont="1" applyFill="1" applyBorder="1" applyAlignment="1">
      <alignment horizontal="center"/>
    </xf>
    <xf numFmtId="4" fontId="9" fillId="26" borderId="0" xfId="0" applyNumberFormat="1" applyFont="1" applyFill="1" applyBorder="1" applyAlignment="1"/>
    <xf numFmtId="0" fontId="31" fillId="25" borderId="0" xfId="0" applyFont="1" applyFill="1"/>
    <xf numFmtId="4" fontId="4" fillId="0" borderId="42" xfId="0" applyNumberFormat="1" applyFont="1" applyFill="1" applyBorder="1" applyAlignment="1"/>
    <xf numFmtId="171" fontId="4" fillId="0" borderId="42" xfId="35" applyNumberFormat="1" applyFont="1" applyFill="1" applyBorder="1" applyAlignment="1"/>
    <xf numFmtId="4" fontId="4" fillId="27" borderId="0" xfId="0" applyNumberFormat="1" applyFont="1" applyFill="1" applyBorder="1" applyAlignment="1">
      <alignment horizontal="center"/>
    </xf>
    <xf numFmtId="0" fontId="9" fillId="26" borderId="0" xfId="33" applyFont="1" applyFill="1" applyAlignment="1">
      <alignment horizontal="left"/>
    </xf>
    <xf numFmtId="4" fontId="13" fillId="26" borderId="0" xfId="33" applyNumberFormat="1" applyFont="1" applyFill="1" applyAlignment="1">
      <alignment horizontal="centerContinuous"/>
    </xf>
    <xf numFmtId="0" fontId="4" fillId="0" borderId="0" xfId="33" applyFont="1"/>
    <xf numFmtId="0" fontId="3" fillId="0" borderId="0" xfId="33" applyFont="1" applyFill="1" applyAlignment="1">
      <alignment horizontal="left"/>
    </xf>
    <xf numFmtId="0" fontId="14" fillId="0" borderId="0" xfId="33" applyFont="1" applyFill="1"/>
    <xf numFmtId="0" fontId="3" fillId="0" borderId="33" xfId="33" applyFont="1" applyBorder="1"/>
    <xf numFmtId="0" fontId="4" fillId="0" borderId="0" xfId="33" applyFont="1" applyBorder="1" applyAlignment="1">
      <alignment horizontal="left"/>
    </xf>
    <xf numFmtId="4" fontId="4" fillId="0" borderId="43" xfId="33" applyNumberFormat="1" applyFont="1" applyBorder="1"/>
    <xf numFmtId="4" fontId="4" fillId="0" borderId="21" xfId="33" applyNumberFormat="1" applyFont="1" applyBorder="1"/>
    <xf numFmtId="2" fontId="4" fillId="0" borderId="28" xfId="33" applyNumberFormat="1" applyBorder="1"/>
    <xf numFmtId="4" fontId="4" fillId="0" borderId="28" xfId="33" applyNumberFormat="1" applyFont="1" applyBorder="1"/>
    <xf numFmtId="4" fontId="4" fillId="0" borderId="0" xfId="33" applyNumberFormat="1" applyFont="1" applyBorder="1"/>
    <xf numFmtId="0" fontId="3" fillId="0" borderId="0" xfId="33" applyFont="1" applyAlignment="1">
      <alignment horizontal="left"/>
    </xf>
    <xf numFmtId="167" fontId="4" fillId="0" borderId="0" xfId="33" applyNumberFormat="1" applyFont="1"/>
    <xf numFmtId="0" fontId="3" fillId="0" borderId="33" xfId="33" applyFont="1" applyBorder="1" applyAlignment="1">
      <alignment horizontal="left"/>
    </xf>
    <xf numFmtId="4" fontId="3" fillId="0" borderId="33" xfId="33" applyNumberFormat="1" applyFont="1" applyBorder="1" applyAlignment="1">
      <alignment horizontal="right"/>
    </xf>
    <xf numFmtId="167" fontId="4" fillId="0" borderId="0" xfId="33" applyNumberFormat="1" applyFont="1" applyBorder="1"/>
    <xf numFmtId="166" fontId="4" fillId="0" borderId="0" xfId="33" applyNumberFormat="1" applyBorder="1"/>
    <xf numFmtId="167" fontId="4" fillId="0" borderId="0" xfId="33" applyNumberFormat="1" applyFont="1" applyBorder="1" applyAlignment="1">
      <alignment horizontal="center"/>
    </xf>
    <xf numFmtId="0" fontId="4" fillId="0" borderId="0" xfId="33" applyFont="1" applyAlignment="1">
      <alignment horizontal="left"/>
    </xf>
    <xf numFmtId="0" fontId="3" fillId="0" borderId="0" xfId="33" applyFont="1"/>
    <xf numFmtId="4" fontId="4" fillId="0" borderId="43" xfId="33" applyNumberFormat="1" applyFont="1" applyBorder="1" applyAlignment="1">
      <alignment horizontal="center"/>
    </xf>
    <xf numFmtId="167" fontId="4" fillId="0" borderId="21" xfId="33" applyNumberFormat="1" applyFont="1" applyBorder="1" applyAlignment="1">
      <alignment horizontal="right"/>
    </xf>
    <xf numFmtId="166" fontId="4" fillId="0" borderId="28" xfId="33" applyNumberFormat="1" applyBorder="1"/>
    <xf numFmtId="167" fontId="4" fillId="0" borderId="28" xfId="33" applyNumberFormat="1" applyFont="1" applyBorder="1"/>
    <xf numFmtId="167" fontId="4" fillId="0" borderId="28" xfId="33" applyNumberFormat="1" applyFont="1" applyBorder="1" applyAlignment="1">
      <alignment horizontal="right"/>
    </xf>
    <xf numFmtId="167" fontId="4" fillId="0" borderId="43" xfId="33" applyNumberFormat="1" applyFont="1" applyBorder="1" applyAlignment="1">
      <alignment horizontal="center"/>
    </xf>
    <xf numFmtId="167" fontId="4" fillId="0" borderId="43" xfId="33" applyNumberFormat="1" applyFont="1" applyBorder="1"/>
    <xf numFmtId="4" fontId="4" fillId="0" borderId="21" xfId="33" applyNumberFormat="1" applyFont="1" applyBorder="1" applyAlignment="1">
      <alignment horizontal="center"/>
    </xf>
    <xf numFmtId="167" fontId="4" fillId="0" borderId="28" xfId="33" applyNumberFormat="1" applyFont="1" applyBorder="1" applyAlignment="1">
      <alignment horizontal="center"/>
    </xf>
    <xf numFmtId="4" fontId="4" fillId="0" borderId="0" xfId="33" applyNumberFormat="1" applyFont="1" applyAlignment="1">
      <alignment horizontal="centerContinuous"/>
    </xf>
    <xf numFmtId="0" fontId="4" fillId="0" borderId="0" xfId="33" applyFont="1" applyAlignment="1">
      <alignment horizontal="centerContinuous"/>
    </xf>
    <xf numFmtId="0" fontId="3" fillId="0" borderId="0" xfId="33" applyFont="1" applyBorder="1" applyAlignment="1">
      <alignment horizontal="left"/>
    </xf>
    <xf numFmtId="4" fontId="3" fillId="0" borderId="0" xfId="33" applyNumberFormat="1" applyFont="1" applyBorder="1" applyAlignment="1">
      <alignment horizontal="left"/>
    </xf>
    <xf numFmtId="4" fontId="4" fillId="0" borderId="0" xfId="33" applyNumberFormat="1" applyFont="1"/>
    <xf numFmtId="0" fontId="32" fillId="25" borderId="0" xfId="0" applyFont="1" applyFill="1"/>
    <xf numFmtId="164" fontId="4" fillId="27" borderId="0" xfId="0" applyNumberFormat="1" applyFont="1" applyFill="1" applyBorder="1" applyProtection="1"/>
    <xf numFmtId="165" fontId="4" fillId="25" borderId="0" xfId="0" applyNumberFormat="1" applyFont="1" applyFill="1"/>
    <xf numFmtId="166" fontId="33" fillId="24" borderId="0" xfId="0" applyNumberFormat="1" applyFont="1" applyFill="1" applyAlignment="1">
      <alignment horizontal="center"/>
    </xf>
    <xf numFmtId="4" fontId="4" fillId="0" borderId="1" xfId="33" applyNumberFormat="1" applyFont="1" applyBorder="1"/>
    <xf numFmtId="167" fontId="4" fillId="0" borderId="1" xfId="33" applyNumberFormat="1" applyFont="1" applyBorder="1" applyAlignment="1">
      <alignment horizontal="right"/>
    </xf>
    <xf numFmtId="166" fontId="4" fillId="0" borderId="1" xfId="33" applyNumberFormat="1" applyBorder="1"/>
    <xf numFmtId="166" fontId="4" fillId="0" borderId="1" xfId="33" applyNumberFormat="1" applyFont="1" applyBorder="1"/>
    <xf numFmtId="167" fontId="4" fillId="0" borderId="1" xfId="33" applyNumberFormat="1" applyFont="1" applyBorder="1"/>
    <xf numFmtId="4" fontId="4" fillId="0" borderId="1" xfId="33" applyNumberFormat="1" applyFont="1" applyBorder="1" applyAlignment="1">
      <alignment horizontal="right"/>
    </xf>
    <xf numFmtId="0" fontId="32" fillId="25" borderId="0" xfId="0" applyFont="1" applyFill="1" applyBorder="1"/>
    <xf numFmtId="166" fontId="32" fillId="25" borderId="0" xfId="0" applyNumberFormat="1" applyFont="1" applyFill="1"/>
    <xf numFmtId="2" fontId="4" fillId="27" borderId="0" xfId="0" applyNumberFormat="1" applyFont="1" applyFill="1" applyBorder="1" applyAlignment="1">
      <alignment horizontal="center"/>
    </xf>
    <xf numFmtId="166" fontId="4" fillId="27" borderId="0" xfId="0" applyNumberFormat="1" applyFont="1" applyFill="1" applyBorder="1" applyAlignment="1">
      <alignment horizontal="center"/>
    </xf>
    <xf numFmtId="2" fontId="4" fillId="0" borderId="28" xfId="33" applyNumberFormat="1" applyFont="1" applyBorder="1" applyAlignment="1">
      <alignment horizontal="right"/>
    </xf>
    <xf numFmtId="166" fontId="4" fillId="0" borderId="28" xfId="33" applyNumberFormat="1" applyFont="1" applyBorder="1" applyAlignment="1">
      <alignment horizontal="right"/>
    </xf>
    <xf numFmtId="165" fontId="4" fillId="25" borderId="0" xfId="0" applyNumberFormat="1" applyFont="1" applyFill="1" applyAlignment="1">
      <alignment horizontal="right"/>
    </xf>
    <xf numFmtId="4" fontId="4" fillId="0" borderId="45" xfId="0" applyNumberFormat="1" applyFont="1" applyBorder="1" applyAlignment="1">
      <alignment wrapText="1"/>
    </xf>
    <xf numFmtId="0" fontId="4" fillId="27" borderId="54" xfId="0" applyFont="1" applyFill="1" applyBorder="1"/>
    <xf numFmtId="0" fontId="6" fillId="24" borderId="0" xfId="0" applyFont="1" applyFill="1" applyBorder="1" applyAlignment="1">
      <alignment horizontal="center"/>
    </xf>
    <xf numFmtId="8" fontId="6" fillId="24" borderId="0" xfId="0" applyNumberFormat="1" applyFont="1" applyFill="1" applyBorder="1" applyAlignment="1">
      <alignment horizontal="center"/>
    </xf>
    <xf numFmtId="0" fontId="33" fillId="25" borderId="0" xfId="0" applyFont="1" applyFill="1"/>
    <xf numFmtId="165" fontId="50" fillId="24" borderId="0" xfId="0" applyNumberFormat="1" applyFont="1" applyFill="1" applyBorder="1" applyAlignment="1">
      <alignment horizontal="center"/>
    </xf>
    <xf numFmtId="0" fontId="33" fillId="25" borderId="0" xfId="0" applyFont="1" applyFill="1" applyBorder="1"/>
    <xf numFmtId="0" fontId="6" fillId="24" borderId="0" xfId="0" applyFont="1" applyFill="1" applyBorder="1" applyAlignment="1">
      <alignment horizontal="center"/>
    </xf>
    <xf numFmtId="0" fontId="2" fillId="24" borderId="11" xfId="0" applyFont="1" applyFill="1" applyBorder="1"/>
    <xf numFmtId="4" fontId="33" fillId="25" borderId="0" xfId="0" quotePrefix="1" applyNumberFormat="1" applyFont="1" applyFill="1" applyBorder="1" applyAlignment="1">
      <alignment horizontal="center" wrapText="1"/>
    </xf>
    <xf numFmtId="166" fontId="33" fillId="25" borderId="0" xfId="0" applyNumberFormat="1" applyFont="1" applyFill="1"/>
    <xf numFmtId="167" fontId="33" fillId="25" borderId="0" xfId="0" applyNumberFormat="1" applyFont="1" applyFill="1"/>
    <xf numFmtId="167" fontId="33" fillId="0" borderId="0" xfId="0" applyNumberFormat="1" applyFont="1"/>
    <xf numFmtId="4" fontId="2" fillId="25" borderId="0" xfId="0" quotePrefix="1" applyNumberFormat="1" applyFont="1" applyFill="1" applyBorder="1" applyAlignment="1">
      <alignment horizontal="right" wrapText="1"/>
    </xf>
    <xf numFmtId="0" fontId="32" fillId="24" borderId="0" xfId="0" applyFont="1" applyFill="1" applyBorder="1"/>
    <xf numFmtId="0" fontId="34" fillId="24" borderId="0" xfId="0" applyFont="1" applyFill="1" applyBorder="1" applyAlignment="1">
      <alignment horizontal="center"/>
    </xf>
    <xf numFmtId="8" fontId="34" fillId="24" borderId="0" xfId="0" applyNumberFormat="1" applyFont="1" applyFill="1" applyBorder="1" applyAlignment="1">
      <alignment horizontal="center"/>
    </xf>
    <xf numFmtId="170" fontId="32" fillId="25" borderId="0" xfId="0" applyNumberFormat="1" applyFont="1" applyFill="1" applyBorder="1"/>
    <xf numFmtId="0" fontId="32" fillId="25" borderId="0" xfId="0" applyFont="1" applyFill="1" applyBorder="1" applyAlignment="1">
      <alignment horizontal="center" vertical="top"/>
    </xf>
    <xf numFmtId="0" fontId="32" fillId="25" borderId="0" xfId="0" applyFont="1" applyFill="1" applyBorder="1" applyAlignment="1">
      <alignment horizontal="center" wrapText="1"/>
    </xf>
    <xf numFmtId="0" fontId="32" fillId="24" borderId="0" xfId="0" applyFont="1" applyFill="1" applyAlignment="1">
      <alignment horizontal="right"/>
    </xf>
    <xf numFmtId="0" fontId="32" fillId="0" borderId="0" xfId="0" applyFont="1"/>
    <xf numFmtId="0" fontId="32" fillId="58" borderId="0" xfId="0" applyFont="1" applyFill="1"/>
    <xf numFmtId="0" fontId="2" fillId="24" borderId="0" xfId="0" applyFont="1" applyFill="1"/>
    <xf numFmtId="17" fontId="2" fillId="24" borderId="0" xfId="0" quotePrefix="1" applyNumberFormat="1" applyFont="1" applyFill="1" applyBorder="1"/>
    <xf numFmtId="166" fontId="6" fillId="24" borderId="0" xfId="0" applyNumberFormat="1" applyFont="1" applyFill="1" applyBorder="1" applyAlignment="1">
      <alignment horizontal="center"/>
    </xf>
    <xf numFmtId="166" fontId="4" fillId="24" borderId="0" xfId="0" applyNumberFormat="1" applyFont="1" applyFill="1" applyBorder="1" applyProtection="1"/>
    <xf numFmtId="0" fontId="6" fillId="24" borderId="0" xfId="0" applyFont="1" applyFill="1" applyBorder="1" applyAlignment="1">
      <alignment horizontal="center"/>
    </xf>
    <xf numFmtId="0" fontId="53" fillId="0" borderId="0" xfId="0" applyFont="1"/>
    <xf numFmtId="0" fontId="54" fillId="0" borderId="0" xfId="0" applyFont="1"/>
    <xf numFmtId="4" fontId="2" fillId="0" borderId="42" xfId="0" applyNumberFormat="1" applyFont="1" applyFill="1" applyBorder="1" applyAlignment="1"/>
    <xf numFmtId="173" fontId="32" fillId="24" borderId="0" xfId="0" applyNumberFormat="1" applyFont="1" applyFill="1" applyBorder="1" applyProtection="1"/>
    <xf numFmtId="10" fontId="6" fillId="24" borderId="0" xfId="0" applyNumberFormat="1" applyFont="1" applyFill="1" applyBorder="1" applyAlignment="1">
      <alignment horizontal="center"/>
    </xf>
    <xf numFmtId="0" fontId="6" fillId="24" borderId="0" xfId="0" applyFont="1" applyFill="1" applyBorder="1" applyAlignment="1">
      <alignment horizontal="center"/>
    </xf>
    <xf numFmtId="4" fontId="2" fillId="0" borderId="0" xfId="0" applyNumberFormat="1" applyFont="1"/>
    <xf numFmtId="0" fontId="2" fillId="25" borderId="35" xfId="0" applyFont="1" applyFill="1" applyBorder="1"/>
    <xf numFmtId="171" fontId="2" fillId="0" borderId="42" xfId="35" applyNumberFormat="1" applyFont="1" applyFill="1" applyBorder="1" applyAlignment="1"/>
    <xf numFmtId="3" fontId="2" fillId="25" borderId="0" xfId="0" applyNumberFormat="1" applyFont="1" applyFill="1" applyBorder="1" applyAlignment="1">
      <alignment horizontal="left"/>
    </xf>
    <xf numFmtId="0" fontId="6" fillId="24" borderId="0" xfId="0" applyFont="1" applyFill="1" applyBorder="1" applyAlignment="1">
      <alignment horizontal="center"/>
    </xf>
    <xf numFmtId="164" fontId="2" fillId="27" borderId="9" xfId="0" applyNumberFormat="1" applyFont="1" applyFill="1" applyBorder="1" applyProtection="1"/>
    <xf numFmtId="4" fontId="4" fillId="0" borderId="45" xfId="0" applyNumberFormat="1" applyFont="1" applyBorder="1" applyAlignment="1">
      <alignment horizontal="center" wrapText="1"/>
    </xf>
    <xf numFmtId="4" fontId="2" fillId="24" borderId="45" xfId="0" applyNumberFormat="1" applyFont="1" applyFill="1" applyBorder="1" applyAlignment="1">
      <alignment horizontal="center"/>
    </xf>
    <xf numFmtId="10" fontId="2" fillId="27" borderId="0" xfId="0" applyNumberFormat="1" applyFont="1" applyFill="1" applyBorder="1" applyAlignment="1">
      <alignment horizontal="center"/>
    </xf>
    <xf numFmtId="10" fontId="2" fillId="27" borderId="0" xfId="35" applyNumberFormat="1" applyFont="1" applyFill="1" applyBorder="1" applyAlignment="1" applyProtection="1">
      <alignment horizontal="center"/>
    </xf>
    <xf numFmtId="0" fontId="2" fillId="27" borderId="0" xfId="0" applyFont="1" applyFill="1" applyBorder="1"/>
    <xf numFmtId="0" fontId="7" fillId="24" borderId="0" xfId="0" applyFont="1" applyFill="1" applyBorder="1" applyAlignment="1">
      <alignment horizontal="center"/>
    </xf>
    <xf numFmtId="8" fontId="7" fillId="24" borderId="0" xfId="0" applyNumberFormat="1" applyFont="1" applyFill="1" applyBorder="1" applyAlignment="1">
      <alignment horizontal="center"/>
    </xf>
    <xf numFmtId="0" fontId="2" fillId="24" borderId="0" xfId="0" applyFont="1" applyFill="1" applyBorder="1" applyAlignment="1">
      <alignment horizontal="center"/>
    </xf>
    <xf numFmtId="8" fontId="2" fillId="24" borderId="0" xfId="0" applyNumberFormat="1" applyFont="1" applyFill="1" applyBorder="1" applyAlignment="1">
      <alignment horizontal="center"/>
    </xf>
    <xf numFmtId="165" fontId="2" fillId="24" borderId="0" xfId="0" applyNumberFormat="1" applyFont="1" applyFill="1" applyBorder="1" applyAlignment="1">
      <alignment horizontal="center"/>
    </xf>
    <xf numFmtId="38" fontId="2" fillId="24" borderId="0" xfId="0" applyNumberFormat="1" applyFont="1" applyFill="1" applyBorder="1" applyProtection="1"/>
    <xf numFmtId="170" fontId="2" fillId="24" borderId="0" xfId="0" applyNumberFormat="1" applyFont="1" applyFill="1" applyBorder="1" applyProtection="1"/>
    <xf numFmtId="0" fontId="2" fillId="25" borderId="0" xfId="0" applyFont="1" applyFill="1" applyBorder="1"/>
    <xf numFmtId="8" fontId="2" fillId="25" borderId="0" xfId="0" applyNumberFormat="1" applyFont="1" applyFill="1" applyBorder="1"/>
    <xf numFmtId="170" fontId="2" fillId="25" borderId="0" xfId="0" applyNumberFormat="1" applyFont="1" applyFill="1" applyBorder="1"/>
    <xf numFmtId="174" fontId="2" fillId="24" borderId="0" xfId="0" applyNumberFormat="1" applyFont="1" applyFill="1" applyBorder="1" applyProtection="1"/>
    <xf numFmtId="174" fontId="2" fillId="25" borderId="0" xfId="0" applyNumberFormat="1" applyFont="1" applyFill="1" applyBorder="1"/>
    <xf numFmtId="0" fontId="4" fillId="24" borderId="32" xfId="0" applyFont="1" applyFill="1" applyBorder="1" applyAlignment="1">
      <alignment horizontal="center" vertical="center"/>
    </xf>
    <xf numFmtId="0" fontId="4" fillId="24" borderId="34" xfId="0" applyFont="1" applyFill="1" applyBorder="1" applyAlignment="1">
      <alignment horizontal="center" vertical="center"/>
    </xf>
    <xf numFmtId="0" fontId="4" fillId="24" borderId="44" xfId="0" applyFont="1" applyFill="1" applyBorder="1" applyAlignment="1">
      <alignment horizontal="center" vertical="center"/>
    </xf>
    <xf numFmtId="0" fontId="6" fillId="24" borderId="9" xfId="0" applyFont="1" applyFill="1" applyBorder="1" applyAlignment="1" applyProtection="1">
      <alignment horizontal="center"/>
    </xf>
    <xf numFmtId="0" fontId="6" fillId="24" borderId="0" xfId="0" applyFont="1" applyFill="1" applyBorder="1" applyAlignment="1" applyProtection="1">
      <alignment horizontal="center"/>
    </xf>
    <xf numFmtId="0" fontId="4" fillId="24" borderId="13" xfId="0" applyFont="1" applyFill="1" applyBorder="1" applyAlignment="1">
      <alignment horizontal="left" vertical="center"/>
    </xf>
    <xf numFmtId="0" fontId="4" fillId="24" borderId="15" xfId="0" applyFont="1" applyFill="1" applyBorder="1" applyAlignment="1">
      <alignment horizontal="left" vertical="center"/>
    </xf>
    <xf numFmtId="0" fontId="4" fillId="24" borderId="17" xfId="0" applyFont="1" applyFill="1" applyBorder="1" applyAlignment="1">
      <alignment horizontal="left" vertical="center"/>
    </xf>
    <xf numFmtId="164" fontId="4" fillId="24" borderId="9" xfId="0" applyNumberFormat="1" applyFont="1" applyFill="1" applyBorder="1" applyAlignment="1" applyProtection="1">
      <alignment horizontal="left" wrapText="1"/>
    </xf>
    <xf numFmtId="164" fontId="4" fillId="24" borderId="0" xfId="0" applyNumberFormat="1" applyFont="1" applyFill="1" applyBorder="1" applyAlignment="1" applyProtection="1">
      <alignment horizontal="left" wrapText="1"/>
    </xf>
    <xf numFmtId="164" fontId="4" fillId="24" borderId="19" xfId="0" applyNumberFormat="1" applyFont="1" applyFill="1" applyBorder="1" applyAlignment="1" applyProtection="1">
      <alignment horizontal="left" wrapText="1"/>
    </xf>
    <xf numFmtId="0" fontId="4" fillId="24" borderId="32" xfId="0" applyFont="1" applyFill="1" applyBorder="1" applyAlignment="1">
      <alignment horizontal="center"/>
    </xf>
    <xf numFmtId="0" fontId="4" fillId="24" borderId="34" xfId="0" applyFont="1" applyFill="1" applyBorder="1" applyAlignment="1">
      <alignment horizontal="center"/>
    </xf>
    <xf numFmtId="0" fontId="4" fillId="24" borderId="44" xfId="0" applyFont="1" applyFill="1" applyBorder="1" applyAlignment="1">
      <alignment horizontal="center"/>
    </xf>
    <xf numFmtId="0" fontId="6" fillId="24" borderId="9" xfId="0" applyFont="1" applyFill="1" applyBorder="1" applyAlignment="1">
      <alignment horizontal="center"/>
    </xf>
    <xf numFmtId="0" fontId="6" fillId="24" borderId="0" xfId="0" applyFont="1" applyFill="1" applyBorder="1" applyAlignment="1">
      <alignment horizontal="center"/>
    </xf>
    <xf numFmtId="0" fontId="6" fillId="24" borderId="19" xfId="0" applyFont="1" applyFill="1" applyBorder="1" applyAlignment="1">
      <alignment horizontal="center"/>
    </xf>
    <xf numFmtId="0" fontId="6" fillId="24" borderId="9" xfId="0" applyFont="1" applyFill="1" applyBorder="1" applyAlignment="1" applyProtection="1">
      <alignment horizontal="center" vertical="center"/>
    </xf>
    <xf numFmtId="0" fontId="6" fillId="24" borderId="0" xfId="0" applyFont="1" applyFill="1" applyBorder="1" applyAlignment="1" applyProtection="1">
      <alignment horizontal="center" vertical="center"/>
    </xf>
    <xf numFmtId="17" fontId="6" fillId="0" borderId="9" xfId="0" quotePrefix="1" applyNumberFormat="1" applyFont="1" applyFill="1" applyBorder="1" applyAlignment="1">
      <alignment horizontal="center"/>
    </xf>
    <xf numFmtId="17" fontId="6" fillId="0" borderId="0" xfId="0" quotePrefix="1" applyNumberFormat="1" applyFont="1" applyFill="1" applyBorder="1" applyAlignment="1">
      <alignment horizontal="center"/>
    </xf>
    <xf numFmtId="17" fontId="6" fillId="0" borderId="19" xfId="0" quotePrefix="1" applyNumberFormat="1" applyFont="1" applyFill="1" applyBorder="1" applyAlignment="1">
      <alignment horizontal="center"/>
    </xf>
    <xf numFmtId="0" fontId="4" fillId="25" borderId="0" xfId="0" applyFont="1" applyFill="1" applyBorder="1" applyAlignment="1">
      <alignment horizontal="right" vertical="center"/>
    </xf>
    <xf numFmtId="0" fontId="4" fillId="25" borderId="11" xfId="0" applyFont="1" applyFill="1" applyBorder="1" applyAlignment="1">
      <alignment horizontal="right" vertical="center"/>
    </xf>
    <xf numFmtId="0" fontId="8" fillId="26" borderId="0" xfId="0" applyFont="1" applyFill="1" applyAlignment="1">
      <alignment horizontal="left"/>
    </xf>
    <xf numFmtId="0" fontId="6" fillId="0" borderId="12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0" fontId="6" fillId="24" borderId="9" xfId="0" applyFont="1" applyFill="1" applyBorder="1" applyAlignment="1">
      <alignment horizontal="center" vertical="center"/>
    </xf>
    <xf numFmtId="0" fontId="6" fillId="24" borderId="0" xfId="0" applyFont="1" applyFill="1" applyBorder="1" applyAlignment="1">
      <alignment horizontal="center" vertical="center"/>
    </xf>
    <xf numFmtId="0" fontId="6" fillId="24" borderId="19" xfId="0" applyFont="1" applyFill="1" applyBorder="1" applyAlignment="1">
      <alignment horizontal="center" vertical="center"/>
    </xf>
    <xf numFmtId="0" fontId="8" fillId="26" borderId="0" xfId="0" applyFont="1" applyFill="1" applyBorder="1" applyAlignment="1">
      <alignment horizontal="left"/>
    </xf>
    <xf numFmtId="0" fontId="4" fillId="24" borderId="13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25" borderId="12" xfId="0" applyFont="1" applyFill="1" applyBorder="1" applyAlignment="1">
      <alignment horizontal="center" vertical="center"/>
    </xf>
    <xf numFmtId="0" fontId="4" fillId="25" borderId="14" xfId="0" applyFont="1" applyFill="1" applyBorder="1" applyAlignment="1">
      <alignment horizontal="center" vertical="center"/>
    </xf>
    <xf numFmtId="0" fontId="4" fillId="25" borderId="16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left" vertical="center" wrapText="1"/>
    </xf>
    <xf numFmtId="0" fontId="4" fillId="24" borderId="17" xfId="0" applyFont="1" applyFill="1" applyBorder="1" applyAlignment="1">
      <alignment horizontal="left" vertical="center" wrapText="1"/>
    </xf>
    <xf numFmtId="0" fontId="4" fillId="24" borderId="32" xfId="0" applyFont="1" applyFill="1" applyBorder="1" applyAlignment="1">
      <alignment horizontal="center" vertical="center" wrapText="1"/>
    </xf>
    <xf numFmtId="0" fontId="4" fillId="24" borderId="44" xfId="0" applyFont="1" applyFill="1" applyBorder="1" applyAlignment="1">
      <alignment horizontal="center" vertical="center" wrapText="1"/>
    </xf>
    <xf numFmtId="0" fontId="4" fillId="24" borderId="12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4" fillId="24" borderId="14" xfId="0" applyFont="1" applyFill="1" applyBorder="1" applyAlignment="1">
      <alignment horizontal="center" vertical="center"/>
    </xf>
    <xf numFmtId="0" fontId="4" fillId="24" borderId="16" xfId="0" applyFont="1" applyFill="1" applyBorder="1" applyAlignment="1">
      <alignment horizontal="center" vertical="center"/>
    </xf>
    <xf numFmtId="0" fontId="4" fillId="24" borderId="11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 wrapText="1"/>
    </xf>
    <xf numFmtId="0" fontId="4" fillId="24" borderId="17" xfId="0" applyFont="1" applyFill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left"/>
    </xf>
    <xf numFmtId="4" fontId="3" fillId="0" borderId="11" xfId="0" applyNumberFormat="1" applyFont="1" applyBorder="1" applyAlignment="1">
      <alignment horizontal="left"/>
    </xf>
  </cellXfs>
  <cellStyles count="99">
    <cellStyle name="20% - Énfasis1" xfId="1" builtinId="30" customBuiltin="1"/>
    <cellStyle name="20% - Énfasis1 2" xfId="44"/>
    <cellStyle name="20% - Énfasis1 3" xfId="86"/>
    <cellStyle name="20% - Énfasis2" xfId="2" builtinId="34" customBuiltin="1"/>
    <cellStyle name="20% - Énfasis2 2" xfId="45"/>
    <cellStyle name="20% - Énfasis2 3" xfId="87"/>
    <cellStyle name="20% - Énfasis3" xfId="3" builtinId="38" customBuiltin="1"/>
    <cellStyle name="20% - Énfasis3 2" xfId="46"/>
    <cellStyle name="20% - Énfasis3 3" xfId="88"/>
    <cellStyle name="20% - Énfasis4" xfId="4" builtinId="42" customBuiltin="1"/>
    <cellStyle name="20% - Énfasis4 2" xfId="47"/>
    <cellStyle name="20% - Énfasis4 3" xfId="89"/>
    <cellStyle name="20% - Énfasis5" xfId="5" builtinId="46" customBuiltin="1"/>
    <cellStyle name="20% - Énfasis5 2" xfId="48"/>
    <cellStyle name="20% - Énfasis5 3" xfId="90"/>
    <cellStyle name="20% - Énfasis6" xfId="6" builtinId="50" customBuiltin="1"/>
    <cellStyle name="20% - Énfasis6 2" xfId="49"/>
    <cellStyle name="20% - Énfasis6 3" xfId="91"/>
    <cellStyle name="40% - Énfasis1" xfId="7" builtinId="31" customBuiltin="1"/>
    <cellStyle name="40% - Énfasis1 2" xfId="50"/>
    <cellStyle name="40% - Énfasis1 3" xfId="92"/>
    <cellStyle name="40% - Énfasis2" xfId="8" builtinId="35" customBuiltin="1"/>
    <cellStyle name="40% - Énfasis2 2" xfId="51"/>
    <cellStyle name="40% - Énfasis2 3" xfId="93"/>
    <cellStyle name="40% - Énfasis3" xfId="9" builtinId="39" customBuiltin="1"/>
    <cellStyle name="40% - Énfasis3 2" xfId="52"/>
    <cellStyle name="40% - Énfasis3 3" xfId="94"/>
    <cellStyle name="40% - Énfasis4" xfId="10" builtinId="43" customBuiltin="1"/>
    <cellStyle name="40% - Énfasis4 2" xfId="53"/>
    <cellStyle name="40% - Énfasis4 3" xfId="95"/>
    <cellStyle name="40% - Énfasis5" xfId="11" builtinId="47" customBuiltin="1"/>
    <cellStyle name="40% - Énfasis5 2" xfId="54"/>
    <cellStyle name="40% - Énfasis5 3" xfId="96"/>
    <cellStyle name="40% - Énfasis6" xfId="12" builtinId="51" customBuiltin="1"/>
    <cellStyle name="40% - Énfasis6 2" xfId="55"/>
    <cellStyle name="40% - Énfasis6 3" xfId="97"/>
    <cellStyle name="60% - Énfasis1" xfId="13" builtinId="32" customBuiltin="1"/>
    <cellStyle name="60% - Énfasis1 2" xfId="56"/>
    <cellStyle name="60% - Énfasis2" xfId="14" builtinId="36" customBuiltin="1"/>
    <cellStyle name="60% - Énfasis2 2" xfId="57"/>
    <cellStyle name="60% - Énfasis3" xfId="15" builtinId="40" customBuiltin="1"/>
    <cellStyle name="60% - Énfasis3 2" xfId="58"/>
    <cellStyle name="60% - Énfasis4" xfId="16" builtinId="44" customBuiltin="1"/>
    <cellStyle name="60% - Énfasis4 2" xfId="59"/>
    <cellStyle name="60% - Énfasis5" xfId="17" builtinId="48" customBuiltin="1"/>
    <cellStyle name="60% - Énfasis5 2" xfId="60"/>
    <cellStyle name="60% - Énfasis6" xfId="18" builtinId="52" customBuiltin="1"/>
    <cellStyle name="60% - Énfasis6 2" xfId="61"/>
    <cellStyle name="Buena" xfId="84" builtinId="26" customBuiltin="1"/>
    <cellStyle name="Cálculo" xfId="19" builtinId="22" customBuiltin="1"/>
    <cellStyle name="Cálculo 2" xfId="62"/>
    <cellStyle name="Celda de comprobación" xfId="20" builtinId="23" customBuiltin="1"/>
    <cellStyle name="Celda de comprobación 2" xfId="63"/>
    <cellStyle name="Celda vinculada" xfId="21" builtinId="24" customBuiltin="1"/>
    <cellStyle name="Celda vinculada 2" xfId="64"/>
    <cellStyle name="Encabezado 4" xfId="22" builtinId="19" customBuiltin="1"/>
    <cellStyle name="Encabezado 4 2" xfId="65"/>
    <cellStyle name="Énfasis1" xfId="23" builtinId="29" customBuiltin="1"/>
    <cellStyle name="Énfasis1 2" xfId="66"/>
    <cellStyle name="Énfasis2" xfId="24" builtinId="33" customBuiltin="1"/>
    <cellStyle name="Énfasis2 2" xfId="67"/>
    <cellStyle name="Énfasis3" xfId="25" builtinId="37" customBuiltin="1"/>
    <cellStyle name="Énfasis3 2" xfId="68"/>
    <cellStyle name="Énfasis4" xfId="26" builtinId="41" customBuiltin="1"/>
    <cellStyle name="Énfasis4 2" xfId="69"/>
    <cellStyle name="Énfasis5" xfId="27" builtinId="45" customBuiltin="1"/>
    <cellStyle name="Énfasis5 2" xfId="70"/>
    <cellStyle name="Énfasis6" xfId="28" builtinId="49" customBuiltin="1"/>
    <cellStyle name="Énfasis6 2" xfId="71"/>
    <cellStyle name="Entrada" xfId="29" builtinId="20" customBuiltin="1"/>
    <cellStyle name="Entrada 2" xfId="72"/>
    <cellStyle name="Incorrecto" xfId="30" builtinId="27" customBuiltin="1"/>
    <cellStyle name="Incorrecto 2" xfId="73"/>
    <cellStyle name="Neutral" xfId="31" builtinId="28" customBuiltin="1"/>
    <cellStyle name="Neutral 2" xfId="74"/>
    <cellStyle name="Normal" xfId="0" builtinId="0"/>
    <cellStyle name="Normal 2" xfId="32"/>
    <cellStyle name="Normal 3" xfId="33"/>
    <cellStyle name="Normal 4" xfId="43"/>
    <cellStyle name="Normal 5" xfId="85"/>
    <cellStyle name="Notas" xfId="34" builtinId="10" customBuiltin="1"/>
    <cellStyle name="Notas 2" xfId="75"/>
    <cellStyle name="Notas 3" xfId="98"/>
    <cellStyle name="Porcentaje" xfId="35" builtinId="5"/>
    <cellStyle name="Salida" xfId="36" builtinId="21" customBuiltin="1"/>
    <cellStyle name="Salida 2" xfId="76"/>
    <cellStyle name="Texto de advertencia" xfId="37" builtinId="11" customBuiltin="1"/>
    <cellStyle name="Texto de advertencia 2" xfId="77"/>
    <cellStyle name="Texto explicativo" xfId="38" builtinId="53" customBuiltin="1"/>
    <cellStyle name="Texto explicativo 2" xfId="78"/>
    <cellStyle name="Título" xfId="39" builtinId="15" customBuiltin="1"/>
    <cellStyle name="Título 1" xfId="83" builtinId="16" customBuiltin="1"/>
    <cellStyle name="Título 2" xfId="40" builtinId="17" customBuiltin="1"/>
    <cellStyle name="Título 2 2" xfId="80"/>
    <cellStyle name="Título 3" xfId="41" builtinId="18" customBuiltin="1"/>
    <cellStyle name="Título 3 2" xfId="81"/>
    <cellStyle name="Título 4" xfId="79"/>
    <cellStyle name="Total" xfId="42" builtinId="25" customBuiltin="1"/>
    <cellStyle name="Total 2" xfId="8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L" sz="1800" b="1" i="0" u="none" strike="noStrike" baseline="0">
                <a:solidFill>
                  <a:srgbClr val="000000"/>
                </a:solidFill>
                <a:latin typeface="Calibri"/>
              </a:rPr>
              <a:t>Ventas Reales Comercio Minorista RM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L" sz="1600" b="1" i="0" u="none" strike="noStrike" baseline="0">
                <a:solidFill>
                  <a:srgbClr val="000000"/>
                </a:solidFill>
                <a:latin typeface="Calibri"/>
              </a:rPr>
              <a:t>(% Variación Anual)</a:t>
            </a:r>
          </a:p>
        </c:rich>
      </c:tx>
      <c:layout>
        <c:manualLayout>
          <c:xMode val="edge"/>
          <c:yMode val="edge"/>
          <c:x val="0.26894528169874393"/>
          <c:y val="1.85754475301365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504158336588E-2"/>
          <c:y val="0.31611245345234368"/>
          <c:w val="0.8944758173188414"/>
          <c:h val="0.4404896860816585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Estadísticas!$B$152:$B$170</c:f>
              <c:strCache>
                <c:ptCount val="19"/>
                <c:pt idx="0">
                  <c:v>Jul. 2015</c:v>
                </c:pt>
                <c:pt idx="1">
                  <c:v>Ago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Dic</c:v>
                </c:pt>
                <c:pt idx="7">
                  <c:v>Ene. 2016</c:v>
                </c:pt>
                <c:pt idx="8">
                  <c:v>Feb</c:v>
                </c:pt>
                <c:pt idx="9">
                  <c:v>Mar</c:v>
                </c:pt>
                <c:pt idx="10">
                  <c:v>Abr</c:v>
                </c:pt>
                <c:pt idx="11">
                  <c:v>May</c:v>
                </c:pt>
                <c:pt idx="12">
                  <c:v>Jun</c:v>
                </c:pt>
                <c:pt idx="13">
                  <c:v>Jul</c:v>
                </c:pt>
                <c:pt idx="14">
                  <c:v>Ago</c:v>
                </c:pt>
                <c:pt idx="15">
                  <c:v>Sep</c:v>
                </c:pt>
                <c:pt idx="16">
                  <c:v>Oct</c:v>
                </c:pt>
                <c:pt idx="17">
                  <c:v>Nov</c:v>
                </c:pt>
                <c:pt idx="18">
                  <c:v>Dic</c:v>
                </c:pt>
              </c:strCache>
            </c:strRef>
          </c:cat>
          <c:val>
            <c:numRef>
              <c:f>Estadísticas!$D$152:$D$170</c:f>
              <c:numCache>
                <c:formatCode>0.0</c:formatCode>
                <c:ptCount val="19"/>
                <c:pt idx="0">
                  <c:v>0.93409771791681528</c:v>
                </c:pt>
                <c:pt idx="1">
                  <c:v>-8.859164665024899E-2</c:v>
                </c:pt>
                <c:pt idx="2">
                  <c:v>0.91096848459604196</c:v>
                </c:pt>
                <c:pt idx="3">
                  <c:v>-2.6296051569251189</c:v>
                </c:pt>
                <c:pt idx="4">
                  <c:v>1.6623242025823881</c:v>
                </c:pt>
                <c:pt idx="5">
                  <c:v>0.71773441201445909</c:v>
                </c:pt>
                <c:pt idx="7">
                  <c:v>0.92210857937471413</c:v>
                </c:pt>
                <c:pt idx="8">
                  <c:v>5.3221845696093562</c:v>
                </c:pt>
                <c:pt idx="9">
                  <c:v>-1.5095797379832576</c:v>
                </c:pt>
                <c:pt idx="10">
                  <c:v>9.4539407734389957</c:v>
                </c:pt>
                <c:pt idx="11">
                  <c:v>-4.2269722353031947</c:v>
                </c:pt>
                <c:pt idx="12">
                  <c:v>-1.8574099157193658</c:v>
                </c:pt>
                <c:pt idx="13">
                  <c:v>6.5332726935220187</c:v>
                </c:pt>
                <c:pt idx="14">
                  <c:v>-4.2327756453123477</c:v>
                </c:pt>
                <c:pt idx="15">
                  <c:v>8.1166105926367536</c:v>
                </c:pt>
                <c:pt idx="16">
                  <c:v>6.209416766119169</c:v>
                </c:pt>
                <c:pt idx="17">
                  <c:v>1.77701266662178</c:v>
                </c:pt>
                <c:pt idx="18">
                  <c:v>6.7543785163825643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9C-4742-AF22-BC3B3B011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1902464"/>
        <c:axId val="662937600"/>
      </c:barChart>
      <c:catAx>
        <c:axId val="571902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L"/>
                  <a:t>Fuente: Departamento de Estudios CNC</a:t>
                </a:r>
              </a:p>
            </c:rich>
          </c:tx>
          <c:layout>
            <c:manualLayout>
              <c:xMode val="edge"/>
              <c:yMode val="edge"/>
              <c:x val="0.36521809950060896"/>
              <c:y val="0.8888921369858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6293760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662937600"/>
        <c:scaling>
          <c:orientation val="minMax"/>
          <c:max val="10"/>
          <c:min val="-10"/>
        </c:scaling>
        <c:delete val="1"/>
        <c:axPos val="l"/>
        <c:numFmt formatCode="0.0" sourceLinked="1"/>
        <c:majorTickMark val="out"/>
        <c:minorTickMark val="none"/>
        <c:tickLblPos val="nextTo"/>
        <c:crossAx val="571902464"/>
        <c:crosses val="autoZero"/>
        <c:crossBetween val="between"/>
        <c:majorUnit val="4"/>
      </c:valAx>
    </c:plotArea>
    <c:plotVisOnly val="0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000" b="1" i="0" u="none" strike="noStrike" baseline="0">
                <a:solidFill>
                  <a:srgbClr val="333399"/>
                </a:solidFill>
                <a:latin typeface="Arial"/>
                <a:cs typeface="Arial"/>
              </a:rPr>
              <a:t>IMACEC 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800" b="0" i="0" u="none" strike="noStrike" baseline="0">
                <a:solidFill>
                  <a:srgbClr val="333399"/>
                </a:solidFill>
                <a:latin typeface="Arial"/>
                <a:cs typeface="Arial"/>
              </a:rPr>
              <a:t>(% Variación Anual)</a:t>
            </a:r>
          </a:p>
        </c:rich>
      </c:tx>
      <c:layout>
        <c:manualLayout>
          <c:xMode val="edge"/>
          <c:yMode val="edge"/>
          <c:x val="3.1784841075794622E-2"/>
          <c:y val="2.3715180763694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9349462731360545E-2"/>
          <c:y val="0.1716347571484037"/>
          <c:w val="0.93475082715637747"/>
          <c:h val="0.6622717993584135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4429878550183745E-2"/>
                  <c:y val="5.5856623522625E-2"/>
                </c:manualLayout>
              </c:layout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Estadísticas!$AB$24:$AB$36</c:f>
              <c:strCache>
                <c:ptCount val="13"/>
                <c:pt idx="0">
                  <c:v>Ene. 2016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Ene. 2017</c:v>
                </c:pt>
              </c:strCache>
            </c:strRef>
          </c:cat>
          <c:val>
            <c:numRef>
              <c:f>Estadísticas!$AC$24:$AC$36</c:f>
              <c:numCache>
                <c:formatCode>0.0</c:formatCode>
                <c:ptCount val="13"/>
                <c:pt idx="0">
                  <c:v>1.1000000000000001</c:v>
                </c:pt>
                <c:pt idx="1">
                  <c:v>3.2</c:v>
                </c:pt>
                <c:pt idx="2">
                  <c:v>2.5</c:v>
                </c:pt>
                <c:pt idx="3">
                  <c:v>1.5</c:v>
                </c:pt>
                <c:pt idx="4">
                  <c:v>2.2999999999999998</c:v>
                </c:pt>
                <c:pt idx="5">
                  <c:v>1.1000000000000001</c:v>
                </c:pt>
                <c:pt idx="6">
                  <c:v>0.7</c:v>
                </c:pt>
                <c:pt idx="7" formatCode="General">
                  <c:v>2.6</c:v>
                </c:pt>
                <c:pt idx="8" formatCode="#,##0.0;[Red]\-#,##0.0">
                  <c:v>1.5</c:v>
                </c:pt>
                <c:pt idx="9" formatCode="General">
                  <c:v>-0.4</c:v>
                </c:pt>
                <c:pt idx="10" formatCode="General">
                  <c:v>0.8</c:v>
                </c:pt>
                <c:pt idx="11" formatCode="General">
                  <c:v>1.2</c:v>
                </c:pt>
                <c:pt idx="12" formatCode="General">
                  <c:v>1.7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CDA0-4BBB-A9DA-51E174DF8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042240"/>
        <c:axId val="649774784"/>
      </c:lineChart>
      <c:catAx>
        <c:axId val="57204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64977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9774784"/>
        <c:scaling>
          <c:orientation val="minMax"/>
          <c:max val="6"/>
          <c:min val="-2"/>
        </c:scaling>
        <c:delete val="0"/>
        <c:axPos val="l"/>
        <c:numFmt formatCode="0.0" sourceLinked="1"/>
        <c:majorTickMark val="out"/>
        <c:minorTickMark val="none"/>
        <c:tickLblPos val="none"/>
        <c:spPr>
          <a:ln w="9525">
            <a:noFill/>
          </a:ln>
        </c:spPr>
        <c:crossAx val="572042240"/>
        <c:crosses val="autoZero"/>
        <c:crossBetween val="between"/>
        <c:majorUnit val="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115</xdr:row>
      <xdr:rowOff>104775</xdr:rowOff>
    </xdr:from>
    <xdr:to>
      <xdr:col>15</xdr:col>
      <xdr:colOff>676275</xdr:colOff>
      <xdr:row>170</xdr:row>
      <xdr:rowOff>76200</xdr:rowOff>
    </xdr:to>
    <xdr:graphicFrame macro="">
      <xdr:nvGraphicFramePr>
        <xdr:cNvPr id="1769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33</xdr:row>
      <xdr:rowOff>76200</xdr:rowOff>
    </xdr:from>
    <xdr:to>
      <xdr:col>4</xdr:col>
      <xdr:colOff>790575</xdr:colOff>
      <xdr:row>48</xdr:row>
      <xdr:rowOff>114300</xdr:rowOff>
    </xdr:to>
    <xdr:graphicFrame macro="">
      <xdr:nvGraphicFramePr>
        <xdr:cNvPr id="1770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BZ333"/>
  <sheetViews>
    <sheetView tabSelected="1" zoomScale="85" zoomScaleNormal="85" workbookViewId="0">
      <pane ySplit="2" topLeftCell="A6" activePane="bottomLeft" state="frozen"/>
      <selection pane="bottomLeft"/>
    </sheetView>
  </sheetViews>
  <sheetFormatPr baseColWidth="10" defaultRowHeight="12.75" x14ac:dyDescent="0.2"/>
  <cols>
    <col min="1" max="1" width="2.7109375" style="77" customWidth="1"/>
    <col min="2" max="2" width="15.5703125" style="77" customWidth="1"/>
    <col min="3" max="3" width="14.140625" style="77" customWidth="1"/>
    <col min="4" max="4" width="16.7109375" style="77" customWidth="1"/>
    <col min="5" max="5" width="11.42578125" style="77" customWidth="1"/>
    <col min="6" max="6" width="0.7109375" style="77" customWidth="1"/>
    <col min="7" max="7" width="8.5703125" style="77" customWidth="1"/>
    <col min="8" max="8" width="9.42578125" style="77" customWidth="1"/>
    <col min="9" max="9" width="14.5703125" style="77" customWidth="1"/>
    <col min="10" max="10" width="0.7109375" style="79" customWidth="1"/>
    <col min="11" max="11" width="1.140625" style="79" customWidth="1"/>
    <col min="12" max="12" width="16.7109375" style="77" customWidth="1"/>
    <col min="13" max="13" width="15.42578125" style="77" customWidth="1"/>
    <col min="14" max="14" width="14.5703125" style="77" customWidth="1"/>
    <col min="15" max="15" width="13.5703125" style="77" customWidth="1"/>
    <col min="16" max="16" width="10.85546875" style="77" customWidth="1"/>
    <col min="17" max="18" width="0.42578125" style="77" customWidth="1"/>
    <col min="19" max="19" width="1.7109375" style="77" customWidth="1"/>
    <col min="20" max="20" width="10.28515625" style="77" customWidth="1"/>
    <col min="21" max="21" width="14.85546875" style="77" customWidth="1"/>
    <col min="22" max="22" width="15.140625" style="77" customWidth="1"/>
    <col min="23" max="23" width="15.42578125" style="77" customWidth="1"/>
    <col min="24" max="24" width="14.5703125" style="77" customWidth="1"/>
    <col min="25" max="25" width="10.28515625" style="77" customWidth="1"/>
    <col min="26" max="27" width="16.42578125" style="77" customWidth="1"/>
    <col min="28" max="29" width="16.42578125" style="299" customWidth="1"/>
    <col min="30" max="30" width="13.28515625" style="77" customWidth="1"/>
    <col min="31" max="31" width="10.28515625" style="77" customWidth="1"/>
    <col min="32" max="33" width="11.42578125" style="282" customWidth="1"/>
    <col min="34" max="34" width="11.5703125" style="282" customWidth="1"/>
    <col min="35" max="35" width="12.7109375" style="261" bestFit="1" customWidth="1"/>
    <col min="36" max="37" width="11.42578125" style="79"/>
    <col min="38" max="38" width="12.42578125" style="79" customWidth="1"/>
    <col min="39" max="76" width="11.42578125" style="79"/>
    <col min="77" max="16384" width="11.42578125" style="77"/>
  </cols>
  <sheetData>
    <row r="1" spans="1:78" x14ac:dyDescent="0.2">
      <c r="S1" s="79"/>
      <c r="T1" s="79"/>
      <c r="U1" s="79"/>
      <c r="V1" s="79"/>
      <c r="W1" s="79"/>
      <c r="X1" s="79"/>
      <c r="Y1" s="79"/>
      <c r="Z1" s="79"/>
      <c r="AA1" s="306"/>
      <c r="AB1" s="300"/>
      <c r="AC1" s="300"/>
      <c r="AD1" s="79"/>
      <c r="AE1" s="79"/>
      <c r="AF1" s="79"/>
      <c r="AG1" s="79"/>
      <c r="AH1" s="79"/>
    </row>
    <row r="2" spans="1:78" ht="28.5" customHeight="1" x14ac:dyDescent="0.25">
      <c r="A2" s="141"/>
      <c r="B2" s="359" t="s">
        <v>145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174"/>
      <c r="S2" s="141"/>
      <c r="T2" s="79"/>
      <c r="U2" s="79"/>
      <c r="V2" s="79"/>
      <c r="W2" s="79"/>
      <c r="X2" s="79"/>
      <c r="Y2" s="79"/>
      <c r="Z2" s="79"/>
      <c r="AA2" s="79"/>
      <c r="AB2" s="261"/>
      <c r="AC2" s="261"/>
      <c r="AD2" s="79"/>
      <c r="AE2" s="79"/>
    </row>
    <row r="3" spans="1:78" ht="4.5" customHeight="1" x14ac:dyDescent="0.2">
      <c r="A3" s="141"/>
      <c r="B3" s="78"/>
      <c r="C3" s="78"/>
      <c r="D3" s="78"/>
      <c r="E3" s="78"/>
      <c r="F3" s="78"/>
      <c r="G3" s="78"/>
      <c r="H3" s="78"/>
      <c r="I3" s="78"/>
      <c r="L3" s="79"/>
      <c r="M3" s="79"/>
      <c r="N3" s="79"/>
      <c r="O3" s="79"/>
      <c r="P3" s="79"/>
      <c r="Q3" s="79"/>
      <c r="R3" s="79"/>
      <c r="S3" s="141"/>
      <c r="T3" s="79"/>
      <c r="U3" s="79"/>
      <c r="V3" s="79"/>
      <c r="W3" s="79"/>
      <c r="X3" s="79"/>
      <c r="Y3" s="79"/>
      <c r="Z3" s="79"/>
      <c r="AA3" s="79"/>
      <c r="AB3" s="261"/>
      <c r="AC3" s="261"/>
      <c r="AD3" s="79"/>
      <c r="AE3" s="79"/>
    </row>
    <row r="4" spans="1:78" ht="3.75" customHeight="1" x14ac:dyDescent="0.2">
      <c r="A4" s="141"/>
      <c r="B4" s="195"/>
      <c r="C4" s="17"/>
      <c r="D4" s="17"/>
      <c r="E4" s="17"/>
      <c r="F4" s="192"/>
      <c r="G4" s="360"/>
      <c r="H4" s="361"/>
      <c r="I4" s="361"/>
      <c r="J4" s="80"/>
      <c r="K4" s="98"/>
      <c r="L4" s="4"/>
      <c r="M4" s="4"/>
      <c r="N4" s="4"/>
      <c r="O4" s="4"/>
      <c r="P4" s="4"/>
      <c r="Q4" s="99"/>
      <c r="R4" s="5"/>
      <c r="S4" s="142"/>
      <c r="T4" s="79"/>
      <c r="U4" s="5"/>
      <c r="V4" s="5"/>
      <c r="W4" s="5"/>
      <c r="X4" s="5"/>
      <c r="Y4" s="5"/>
      <c r="Z4" s="5"/>
      <c r="AA4" s="5"/>
      <c r="AB4" s="292"/>
      <c r="AC4" s="292"/>
      <c r="AD4" s="5"/>
      <c r="AE4" s="5"/>
    </row>
    <row r="5" spans="1:78" x14ac:dyDescent="0.2">
      <c r="A5" s="141"/>
      <c r="B5" s="191" t="s">
        <v>61</v>
      </c>
      <c r="C5" s="5"/>
      <c r="D5" s="5"/>
      <c r="E5" s="5"/>
      <c r="F5" s="215"/>
      <c r="G5" s="338" t="s">
        <v>62</v>
      </c>
      <c r="H5" s="339"/>
      <c r="I5" s="339"/>
      <c r="J5" s="81"/>
      <c r="K5" s="349" t="s">
        <v>42</v>
      </c>
      <c r="L5" s="350"/>
      <c r="M5" s="350"/>
      <c r="N5" s="350"/>
      <c r="O5" s="350"/>
      <c r="P5" s="350"/>
      <c r="Q5" s="351"/>
      <c r="R5" s="120"/>
      <c r="S5" s="143"/>
      <c r="T5" s="79"/>
      <c r="U5" s="311"/>
      <c r="V5" s="285"/>
      <c r="W5" s="285"/>
      <c r="X5" s="285"/>
      <c r="Y5" s="285"/>
      <c r="Z5" s="120"/>
      <c r="AA5" s="120"/>
      <c r="AB5" s="293"/>
      <c r="AC5" s="293"/>
      <c r="AD5" s="120"/>
      <c r="AE5" s="120"/>
    </row>
    <row r="6" spans="1:78" ht="29.25" customHeight="1" x14ac:dyDescent="0.2">
      <c r="A6" s="141"/>
      <c r="B6" s="343" t="s">
        <v>4</v>
      </c>
      <c r="C6" s="344"/>
      <c r="D6" s="344"/>
      <c r="E6" s="344"/>
      <c r="F6" s="345"/>
      <c r="G6" s="352" t="s">
        <v>60</v>
      </c>
      <c r="H6" s="353"/>
      <c r="I6" s="353"/>
      <c r="J6" s="81"/>
      <c r="K6" s="362" t="s">
        <v>144</v>
      </c>
      <c r="L6" s="363"/>
      <c r="M6" s="363"/>
      <c r="N6" s="363"/>
      <c r="O6" s="363"/>
      <c r="P6" s="363"/>
      <c r="Q6" s="364"/>
      <c r="R6" s="120"/>
      <c r="S6" s="143"/>
      <c r="T6" s="200"/>
      <c r="U6" s="120"/>
      <c r="V6" s="285"/>
      <c r="W6" s="285"/>
      <c r="X6" s="285"/>
      <c r="Y6" s="285"/>
      <c r="Z6" s="120"/>
      <c r="AA6" s="120"/>
      <c r="AB6" s="293"/>
      <c r="AC6" s="293"/>
      <c r="AD6" s="120"/>
      <c r="AE6" s="120"/>
    </row>
    <row r="7" spans="1:78" ht="12" customHeight="1" x14ac:dyDescent="0.2">
      <c r="A7" s="141"/>
      <c r="B7" s="1"/>
      <c r="C7" s="2"/>
      <c r="D7" s="2"/>
      <c r="E7" s="202"/>
      <c r="F7" s="193"/>
      <c r="G7" s="3"/>
      <c r="H7" s="5"/>
      <c r="I7" s="5"/>
      <c r="J7" s="81"/>
      <c r="K7" s="354" t="s">
        <v>178</v>
      </c>
      <c r="L7" s="355"/>
      <c r="M7" s="355"/>
      <c r="N7" s="355"/>
      <c r="O7" s="355"/>
      <c r="P7" s="355"/>
      <c r="Q7" s="356"/>
      <c r="R7" s="176"/>
      <c r="S7" s="143"/>
      <c r="T7" s="200"/>
      <c r="U7" s="311"/>
      <c r="V7" s="285"/>
      <c r="W7" s="285"/>
      <c r="X7" s="285"/>
      <c r="Y7" s="285"/>
      <c r="Z7" s="120"/>
      <c r="AA7" s="120"/>
      <c r="AB7" s="293"/>
      <c r="AC7" s="293"/>
      <c r="AD7" s="120"/>
      <c r="AE7" s="120"/>
    </row>
    <row r="8" spans="1:78" ht="12.75" customHeight="1" x14ac:dyDescent="0.2">
      <c r="A8" s="141"/>
      <c r="B8" s="1" t="s">
        <v>0</v>
      </c>
      <c r="C8" s="2"/>
      <c r="D8" s="2"/>
      <c r="E8" s="320">
        <v>0.34160000000000001</v>
      </c>
      <c r="F8" s="216"/>
      <c r="G8" s="5">
        <v>2017</v>
      </c>
      <c r="H8" s="302" t="s">
        <v>147</v>
      </c>
      <c r="I8" s="318">
        <v>26436.13</v>
      </c>
      <c r="J8" s="81"/>
      <c r="K8" s="87"/>
      <c r="L8" s="207"/>
      <c r="M8" s="207"/>
      <c r="N8" s="207"/>
      <c r="O8" s="91" t="s">
        <v>11</v>
      </c>
      <c r="P8" s="11"/>
      <c r="Q8" s="100"/>
      <c r="R8" s="11"/>
      <c r="S8" s="144"/>
      <c r="T8" s="200"/>
      <c r="U8" s="316"/>
      <c r="V8" s="316"/>
      <c r="W8" s="316"/>
      <c r="X8" s="316"/>
      <c r="Y8" s="316"/>
      <c r="Z8" s="316"/>
      <c r="AA8" s="120"/>
      <c r="AB8" s="293"/>
      <c r="AC8" s="293"/>
      <c r="AD8" s="120"/>
      <c r="AE8" s="220"/>
      <c r="AF8" s="283"/>
    </row>
    <row r="9" spans="1:78" ht="12.75" customHeight="1" x14ac:dyDescent="0.2">
      <c r="A9" s="141"/>
      <c r="B9" s="1" t="s">
        <v>1</v>
      </c>
      <c r="C9" s="2"/>
      <c r="D9" s="2"/>
      <c r="E9" s="321">
        <v>8.0699999999999994E-2</v>
      </c>
      <c r="F9" s="215"/>
      <c r="G9" s="3"/>
      <c r="H9" s="302" t="s">
        <v>148</v>
      </c>
      <c r="I9" s="318">
        <v>26437.84</v>
      </c>
      <c r="J9" s="81"/>
      <c r="K9" s="87"/>
      <c r="L9" s="206" t="s">
        <v>8</v>
      </c>
      <c r="M9" s="206" t="s">
        <v>9</v>
      </c>
      <c r="N9" s="206" t="s">
        <v>10</v>
      </c>
      <c r="O9" s="206" t="s">
        <v>12</v>
      </c>
      <c r="P9" s="11"/>
      <c r="Q9" s="100"/>
      <c r="R9" s="11"/>
      <c r="S9" s="144"/>
      <c r="T9" s="200"/>
      <c r="U9" s="316"/>
      <c r="V9" s="316"/>
      <c r="W9" s="316"/>
      <c r="X9" s="316"/>
      <c r="Y9" s="316"/>
      <c r="Z9" s="316"/>
      <c r="AA9" s="120"/>
      <c r="AB9" s="293"/>
      <c r="AC9" s="293"/>
      <c r="AD9" s="120"/>
      <c r="AE9" s="220"/>
      <c r="AF9" s="283"/>
    </row>
    <row r="10" spans="1:78" ht="14.25" customHeight="1" x14ac:dyDescent="0.2">
      <c r="A10" s="141"/>
      <c r="B10" s="3"/>
      <c r="C10" s="2"/>
      <c r="D10" s="2"/>
      <c r="E10" s="321"/>
      <c r="F10" s="215"/>
      <c r="G10" s="82"/>
      <c r="H10" s="203" t="s">
        <v>149</v>
      </c>
      <c r="I10" s="318">
        <v>26439.54</v>
      </c>
      <c r="J10" s="81"/>
      <c r="K10" s="87"/>
      <c r="L10" s="291" t="s">
        <v>72</v>
      </c>
      <c r="M10" s="208">
        <v>625968</v>
      </c>
      <c r="N10" s="198">
        <v>0</v>
      </c>
      <c r="O10" s="18" t="s">
        <v>72</v>
      </c>
      <c r="P10" s="19"/>
      <c r="Q10" s="101"/>
      <c r="R10" s="126"/>
      <c r="S10" s="145"/>
      <c r="T10" s="200"/>
      <c r="U10" s="316"/>
      <c r="V10" s="281"/>
      <c r="W10" s="316"/>
      <c r="X10" s="316"/>
      <c r="Y10" s="316"/>
      <c r="Z10" s="316"/>
      <c r="AA10" s="120"/>
      <c r="AB10" s="293"/>
      <c r="AC10" s="293"/>
      <c r="AD10" s="120"/>
      <c r="AE10" s="220"/>
      <c r="AF10" s="283"/>
    </row>
    <row r="11" spans="1:78" ht="14.1" customHeight="1" x14ac:dyDescent="0.2">
      <c r="A11" s="141"/>
      <c r="B11" s="1" t="s">
        <v>5</v>
      </c>
      <c r="C11" s="2"/>
      <c r="D11" s="2"/>
      <c r="E11" s="321"/>
      <c r="F11" s="193"/>
      <c r="G11" s="3"/>
      <c r="H11" s="203" t="s">
        <v>150</v>
      </c>
      <c r="I11" s="318">
        <v>26441.25</v>
      </c>
      <c r="J11" s="81"/>
      <c r="K11" s="87"/>
      <c r="L11" s="208">
        <v>625968.01</v>
      </c>
      <c r="M11" s="208">
        <v>1391040</v>
      </c>
      <c r="N11" s="198">
        <v>0.04</v>
      </c>
      <c r="O11" s="208">
        <v>25038.720000000001</v>
      </c>
      <c r="P11" s="18"/>
      <c r="Q11" s="102"/>
      <c r="R11" s="127"/>
      <c r="S11" s="146"/>
      <c r="T11" s="263"/>
      <c r="U11" s="316"/>
      <c r="V11" s="281"/>
      <c r="W11" s="316"/>
      <c r="X11" s="281"/>
      <c r="Y11" s="310"/>
      <c r="Z11" s="316"/>
      <c r="AA11" s="280"/>
      <c r="AB11" s="294"/>
      <c r="AC11" s="293"/>
      <c r="AD11" s="280"/>
      <c r="AE11" s="220"/>
      <c r="AF11" s="283"/>
      <c r="AG11" s="287"/>
      <c r="AJ11" s="261"/>
      <c r="AK11" s="222"/>
      <c r="BY11" s="79"/>
      <c r="BZ11" s="79"/>
    </row>
    <row r="12" spans="1:78" ht="14.1" customHeight="1" x14ac:dyDescent="0.2">
      <c r="A12" s="141"/>
      <c r="B12" s="1"/>
      <c r="C12" s="2"/>
      <c r="D12" s="2"/>
      <c r="E12" s="321"/>
      <c r="F12" s="193"/>
      <c r="G12" s="3"/>
      <c r="H12" s="203" t="s">
        <v>151</v>
      </c>
      <c r="I12" s="318">
        <v>26442.95</v>
      </c>
      <c r="J12" s="81"/>
      <c r="K12" s="87"/>
      <c r="L12" s="208">
        <v>1391040.01</v>
      </c>
      <c r="M12" s="208">
        <v>2318400</v>
      </c>
      <c r="N12" s="198">
        <v>0.08</v>
      </c>
      <c r="O12" s="208">
        <v>80680.320000000007</v>
      </c>
      <c r="P12" s="18"/>
      <c r="Q12" s="102"/>
      <c r="R12" s="127"/>
      <c r="S12" s="146"/>
      <c r="T12" s="263"/>
      <c r="U12" s="316"/>
      <c r="V12" s="281"/>
      <c r="W12" s="316"/>
      <c r="X12" s="281"/>
      <c r="Y12" s="310"/>
      <c r="Z12" s="310"/>
      <c r="AA12" s="281"/>
      <c r="AB12" s="261" t="s">
        <v>111</v>
      </c>
      <c r="AC12" s="272">
        <v>3.4655436611598498</v>
      </c>
      <c r="AD12" s="281"/>
      <c r="AE12" s="220"/>
      <c r="AF12" s="283"/>
    </row>
    <row r="13" spans="1:78" ht="14.1" customHeight="1" x14ac:dyDescent="0.2">
      <c r="A13" s="141"/>
      <c r="B13" s="1" t="s">
        <v>99</v>
      </c>
      <c r="C13" s="2"/>
      <c r="D13" s="2"/>
      <c r="E13" s="321">
        <v>0.372</v>
      </c>
      <c r="F13" s="193"/>
      <c r="G13" s="3"/>
      <c r="H13" s="203" t="s">
        <v>152</v>
      </c>
      <c r="I13" s="318">
        <v>26444.65</v>
      </c>
      <c r="J13" s="81"/>
      <c r="K13" s="87"/>
      <c r="L13" s="208">
        <v>2318400.0099999998</v>
      </c>
      <c r="M13" s="208">
        <v>3245760</v>
      </c>
      <c r="N13" s="198">
        <v>0.13500000000000001</v>
      </c>
      <c r="O13" s="208">
        <v>208192.32</v>
      </c>
      <c r="P13" s="10"/>
      <c r="Q13" s="103"/>
      <c r="R13" s="128"/>
      <c r="S13" s="147"/>
      <c r="T13" s="263"/>
      <c r="U13" s="316"/>
      <c r="V13" s="281"/>
      <c r="W13" s="316"/>
      <c r="X13" s="281"/>
      <c r="Y13" s="310"/>
      <c r="Z13" s="310"/>
      <c r="AA13" s="281"/>
      <c r="AB13" s="261" t="s">
        <v>54</v>
      </c>
      <c r="AC13" s="272">
        <v>2.4493667390268001</v>
      </c>
      <c r="AD13" s="281"/>
      <c r="AE13" s="220"/>
      <c r="AF13" s="283"/>
    </row>
    <row r="14" spans="1:78" ht="14.1" customHeight="1" x14ac:dyDescent="0.2">
      <c r="A14" s="141"/>
      <c r="B14" s="1" t="s">
        <v>100</v>
      </c>
      <c r="C14" s="2"/>
      <c r="D14" s="2"/>
      <c r="E14" s="321">
        <v>0.30199999999999999</v>
      </c>
      <c r="F14" s="216"/>
      <c r="G14" s="3"/>
      <c r="H14" s="203" t="s">
        <v>153</v>
      </c>
      <c r="I14" s="318">
        <v>26446.36</v>
      </c>
      <c r="J14" s="81"/>
      <c r="K14" s="87"/>
      <c r="L14" s="208">
        <v>3245760.01</v>
      </c>
      <c r="M14" s="208">
        <v>4173120</v>
      </c>
      <c r="N14" s="198">
        <v>0.23</v>
      </c>
      <c r="O14" s="208">
        <v>516539.52</v>
      </c>
      <c r="P14" s="10"/>
      <c r="Q14" s="103"/>
      <c r="R14" s="128"/>
      <c r="S14" s="147"/>
      <c r="T14" s="263"/>
      <c r="U14" s="316"/>
      <c r="V14" s="281"/>
      <c r="W14" s="316"/>
      <c r="X14" s="281"/>
      <c r="Y14" s="310"/>
      <c r="Z14" s="310"/>
      <c r="AA14" s="281"/>
      <c r="AB14" s="261" t="s">
        <v>51</v>
      </c>
      <c r="AC14" s="272">
        <v>2.2635717443177299</v>
      </c>
      <c r="AD14" s="281"/>
      <c r="AE14" s="220"/>
      <c r="AF14" s="283"/>
    </row>
    <row r="15" spans="1:78" ht="14.1" customHeight="1" x14ac:dyDescent="0.2">
      <c r="A15" s="141"/>
      <c r="B15" s="1" t="s">
        <v>101</v>
      </c>
      <c r="C15" s="2"/>
      <c r="D15" s="2"/>
      <c r="E15" s="321">
        <v>0.24299999999999999</v>
      </c>
      <c r="F15" s="216"/>
      <c r="G15" s="3"/>
      <c r="H15" s="203" t="s">
        <v>154</v>
      </c>
      <c r="I15" s="318">
        <v>26448.06</v>
      </c>
      <c r="J15" s="81"/>
      <c r="K15" s="87"/>
      <c r="L15" s="208">
        <v>4173120.01</v>
      </c>
      <c r="M15" s="208">
        <v>5564160</v>
      </c>
      <c r="N15" s="198">
        <v>0.30399999999999999</v>
      </c>
      <c r="O15" s="208">
        <v>825350.4</v>
      </c>
      <c r="P15" s="10"/>
      <c r="Q15" s="103"/>
      <c r="R15" s="128"/>
      <c r="S15" s="147"/>
      <c r="T15" s="263"/>
      <c r="U15" s="316"/>
      <c r="V15" s="281"/>
      <c r="W15" s="316"/>
      <c r="X15" s="281"/>
      <c r="Y15" s="310"/>
      <c r="Z15" s="310"/>
      <c r="AA15" s="281"/>
      <c r="AB15" s="261" t="s">
        <v>53</v>
      </c>
      <c r="AC15" s="272">
        <v>2.4826743655778101</v>
      </c>
      <c r="AD15" s="281"/>
      <c r="AE15" s="220"/>
      <c r="AF15" s="283"/>
    </row>
    <row r="16" spans="1:78" ht="14.1" customHeight="1" x14ac:dyDescent="0.2">
      <c r="A16" s="141"/>
      <c r="B16" s="1" t="s">
        <v>1</v>
      </c>
      <c r="C16" s="2"/>
      <c r="D16" s="2"/>
      <c r="E16" s="321">
        <v>9.6000000000000002E-2</v>
      </c>
      <c r="F16" s="216"/>
      <c r="G16" s="3"/>
      <c r="H16" s="203" t="s">
        <v>155</v>
      </c>
      <c r="I16" s="318">
        <v>26449.77</v>
      </c>
      <c r="J16" s="81"/>
      <c r="K16" s="87"/>
      <c r="L16" s="208">
        <v>5564160.0099999998</v>
      </c>
      <c r="M16" s="277" t="s">
        <v>109</v>
      </c>
      <c r="N16" s="198">
        <v>0.35</v>
      </c>
      <c r="O16" s="208">
        <v>1081301.76</v>
      </c>
      <c r="P16" s="10"/>
      <c r="Q16" s="103"/>
      <c r="R16" s="128"/>
      <c r="S16" s="147"/>
      <c r="T16" s="263"/>
      <c r="U16" s="316"/>
      <c r="V16" s="281"/>
      <c r="W16" s="316"/>
      <c r="X16" s="281"/>
      <c r="Y16" s="310"/>
      <c r="Z16" s="310"/>
      <c r="AA16" s="281"/>
      <c r="AB16" s="261" t="s">
        <v>40</v>
      </c>
      <c r="AC16" s="272">
        <v>1.1946930588079701</v>
      </c>
      <c r="AD16" s="281"/>
      <c r="AE16" s="220"/>
      <c r="AF16" s="283"/>
    </row>
    <row r="17" spans="1:39" ht="14.1" customHeight="1" x14ac:dyDescent="0.2">
      <c r="A17" s="141"/>
      <c r="B17" s="3"/>
      <c r="C17" s="2"/>
      <c r="D17" s="2"/>
      <c r="E17" s="321"/>
      <c r="F17" s="215"/>
      <c r="G17" s="3"/>
      <c r="H17" s="203" t="s">
        <v>156</v>
      </c>
      <c r="I17" s="318">
        <v>26451.47</v>
      </c>
      <c r="J17" s="81"/>
      <c r="K17" s="87"/>
      <c r="L17" s="208"/>
      <c r="M17" s="277"/>
      <c r="N17" s="198"/>
      <c r="O17" s="208"/>
      <c r="P17" s="10"/>
      <c r="Q17" s="103"/>
      <c r="R17" s="128"/>
      <c r="S17" s="147"/>
      <c r="T17" s="263"/>
      <c r="U17" s="316"/>
      <c r="V17" s="316"/>
      <c r="W17" s="316"/>
      <c r="X17" s="281"/>
      <c r="Y17" s="316"/>
      <c r="Z17" s="310"/>
      <c r="AA17" s="281"/>
      <c r="AB17" s="261" t="s">
        <v>45</v>
      </c>
      <c r="AC17" s="272">
        <v>2.6390837214649498</v>
      </c>
      <c r="AD17" s="281"/>
      <c r="AE17" s="220"/>
      <c r="AF17" s="283"/>
    </row>
    <row r="18" spans="1:39" ht="12.75" customHeight="1" x14ac:dyDescent="0.2">
      <c r="A18" s="141"/>
      <c r="B18" s="1" t="s">
        <v>6</v>
      </c>
      <c r="C18" s="2"/>
      <c r="D18" s="2"/>
      <c r="E18" s="321"/>
      <c r="F18" s="217"/>
      <c r="G18" s="3"/>
      <c r="H18" s="203" t="s">
        <v>157</v>
      </c>
      <c r="I18" s="318">
        <v>26453.18</v>
      </c>
      <c r="J18" s="81"/>
      <c r="K18" s="87"/>
      <c r="L18" s="5"/>
      <c r="M18" s="10"/>
      <c r="N18" s="5"/>
      <c r="O18" s="5"/>
      <c r="P18" s="10"/>
      <c r="Q18" s="103"/>
      <c r="R18" s="128"/>
      <c r="S18" s="147"/>
      <c r="T18" s="10"/>
      <c r="U18" s="311"/>
      <c r="V18" s="285"/>
      <c r="W18" s="285"/>
      <c r="X18" s="285"/>
      <c r="Y18" s="285"/>
      <c r="Z18" s="280"/>
      <c r="AA18" s="281"/>
      <c r="AB18" s="261" t="s">
        <v>76</v>
      </c>
      <c r="AC18" s="272">
        <v>2.82211298370345</v>
      </c>
      <c r="AD18" s="281"/>
      <c r="AE18" s="220"/>
      <c r="AF18" s="283"/>
      <c r="AJ18" s="163"/>
    </row>
    <row r="19" spans="1:39" ht="12.75" customHeight="1" x14ac:dyDescent="0.2">
      <c r="A19" s="141"/>
      <c r="B19" s="1" t="s">
        <v>7</v>
      </c>
      <c r="C19" s="2"/>
      <c r="D19" s="2"/>
      <c r="E19" s="321">
        <v>4.19E-2</v>
      </c>
      <c r="F19" s="218"/>
      <c r="G19" s="3"/>
      <c r="H19" s="203" t="s">
        <v>158</v>
      </c>
      <c r="I19" s="318">
        <v>26454.880000000001</v>
      </c>
      <c r="J19" s="81"/>
      <c r="K19" s="87"/>
      <c r="L19" s="5"/>
      <c r="M19" s="5"/>
      <c r="N19" s="5"/>
      <c r="O19" s="5"/>
      <c r="P19" s="88"/>
      <c r="Q19" s="81"/>
      <c r="R19" s="88"/>
      <c r="S19" s="142"/>
      <c r="T19" s="200"/>
      <c r="U19" s="311"/>
      <c r="V19" s="285"/>
      <c r="W19" s="285"/>
      <c r="X19" s="285"/>
      <c r="Y19" s="285"/>
      <c r="Z19" s="120"/>
      <c r="AA19" s="120"/>
      <c r="AB19" s="261" t="s">
        <v>44</v>
      </c>
      <c r="AC19" s="272">
        <v>1.2326113300569399</v>
      </c>
      <c r="AD19" s="120"/>
      <c r="AE19" s="220"/>
      <c r="AF19" s="283"/>
      <c r="AM19"/>
    </row>
    <row r="20" spans="1:39" ht="12.75" customHeight="1" x14ac:dyDescent="0.2">
      <c r="A20" s="141"/>
      <c r="B20" s="3"/>
      <c r="C20" s="5"/>
      <c r="D20" s="5"/>
      <c r="E20" s="321"/>
      <c r="F20" s="100"/>
      <c r="G20" s="3"/>
      <c r="H20" s="203" t="s">
        <v>159</v>
      </c>
      <c r="I20" s="318">
        <v>26456.59</v>
      </c>
      <c r="J20" s="81"/>
      <c r="K20" s="98"/>
      <c r="L20" s="132" t="s">
        <v>143</v>
      </c>
      <c r="M20" s="96"/>
      <c r="N20" s="96"/>
      <c r="O20" s="96"/>
      <c r="P20" s="96"/>
      <c r="Q20" s="80"/>
      <c r="R20" s="88"/>
      <c r="S20" s="141"/>
      <c r="T20" s="200"/>
      <c r="U20" s="311"/>
      <c r="V20" s="285"/>
      <c r="W20" s="285"/>
      <c r="X20" s="285"/>
      <c r="Y20" s="305"/>
      <c r="Z20" s="120"/>
      <c r="AA20" s="120"/>
      <c r="AB20" s="261" t="s">
        <v>46</v>
      </c>
      <c r="AC20" s="272">
        <v>2.49444308031355</v>
      </c>
      <c r="AD20" s="120"/>
      <c r="AE20" s="88"/>
      <c r="AJ20" s="169"/>
      <c r="AK20" s="169"/>
    </row>
    <row r="21" spans="1:39" ht="12.75" customHeight="1" x14ac:dyDescent="0.2">
      <c r="A21" s="141"/>
      <c r="B21" s="1" t="s">
        <v>52</v>
      </c>
      <c r="C21" s="5"/>
      <c r="D21" s="5"/>
      <c r="E21" s="321"/>
      <c r="F21" s="100"/>
      <c r="G21" s="3"/>
      <c r="H21" s="203" t="s">
        <v>160</v>
      </c>
      <c r="I21" s="318">
        <v>26458.29</v>
      </c>
      <c r="J21" s="81"/>
      <c r="K21" s="87"/>
      <c r="L21" s="78"/>
      <c r="M21" s="78"/>
      <c r="N21" s="78"/>
      <c r="O21" s="78"/>
      <c r="P21" s="119"/>
      <c r="Q21" s="81"/>
      <c r="R21" s="88"/>
      <c r="S21" s="142"/>
      <c r="T21" s="200"/>
      <c r="U21" s="311"/>
      <c r="V21" s="285"/>
      <c r="W21" s="285"/>
      <c r="X21" s="285"/>
      <c r="Y21" s="285"/>
      <c r="Z21" s="120"/>
      <c r="AA21" s="120"/>
      <c r="AB21" s="261" t="s">
        <v>47</v>
      </c>
      <c r="AC21" s="272">
        <v>0.72557041113998599</v>
      </c>
      <c r="AD21" s="120"/>
      <c r="AE21" s="88"/>
      <c r="AF21" s="284"/>
      <c r="AH21" s="288"/>
      <c r="AJ21" s="169"/>
      <c r="AK21" s="170"/>
    </row>
    <row r="22" spans="1:39" ht="12.75" customHeight="1" x14ac:dyDescent="0.2">
      <c r="A22" s="141"/>
      <c r="B22" s="1"/>
      <c r="C22" s="5"/>
      <c r="D22" s="5"/>
      <c r="E22" s="321"/>
      <c r="F22" s="100"/>
      <c r="G22" s="3"/>
      <c r="H22" s="203" t="s">
        <v>161</v>
      </c>
      <c r="I22" s="318">
        <v>26460</v>
      </c>
      <c r="J22" s="81"/>
      <c r="K22" s="87"/>
      <c r="L22" s="8" t="s">
        <v>70</v>
      </c>
      <c r="M22" s="5"/>
      <c r="N22" s="5"/>
      <c r="O22" s="23">
        <v>264000</v>
      </c>
      <c r="P22" s="23"/>
      <c r="Q22" s="81"/>
      <c r="R22" s="88"/>
      <c r="S22" s="142"/>
      <c r="T22" s="200"/>
      <c r="U22" s="325"/>
      <c r="V22" s="326"/>
      <c r="W22" s="325"/>
      <c r="X22" s="325"/>
      <c r="Y22" s="325"/>
      <c r="Z22" s="327"/>
      <c r="AA22" s="120"/>
      <c r="AB22" s="261" t="s">
        <v>49</v>
      </c>
      <c r="AC22" s="272">
        <v>1.5135480050657599</v>
      </c>
      <c r="AD22" s="120"/>
      <c r="AE22" s="88"/>
      <c r="AF22" s="284"/>
      <c r="AH22" s="289"/>
      <c r="AJ22" s="169"/>
      <c r="AK22" s="172"/>
      <c r="AL22" s="171"/>
    </row>
    <row r="23" spans="1:39" ht="12.75" customHeight="1" x14ac:dyDescent="0.2">
      <c r="A23" s="141"/>
      <c r="B23" s="3" t="s">
        <v>97</v>
      </c>
      <c r="C23" s="5"/>
      <c r="D23" s="2"/>
      <c r="E23" s="321">
        <v>5.8999999999999997E-2</v>
      </c>
      <c r="F23" s="216"/>
      <c r="G23" s="3"/>
      <c r="H23" s="203" t="s">
        <v>162</v>
      </c>
      <c r="I23" s="318">
        <v>26461.7</v>
      </c>
      <c r="J23" s="81"/>
      <c r="K23" s="87"/>
      <c r="L23" s="8" t="s">
        <v>71</v>
      </c>
      <c r="M23" s="5"/>
      <c r="N23" s="5"/>
      <c r="O23" s="23"/>
      <c r="P23" s="23"/>
      <c r="Q23" s="104"/>
      <c r="R23" s="9"/>
      <c r="S23" s="142"/>
      <c r="T23" s="200"/>
      <c r="U23" s="325"/>
      <c r="V23" s="326"/>
      <c r="W23" s="326"/>
      <c r="X23" s="325"/>
      <c r="Y23" s="326"/>
      <c r="Z23" s="327"/>
      <c r="AA23" s="120"/>
      <c r="AB23" s="261" t="s">
        <v>50</v>
      </c>
      <c r="AC23" s="272">
        <v>1.68081834598819</v>
      </c>
      <c r="AD23" s="120"/>
      <c r="AE23" s="88"/>
      <c r="AF23" s="284"/>
      <c r="AH23" s="290"/>
      <c r="AJ23" s="169"/>
      <c r="AK23" s="172"/>
      <c r="AL23" s="171"/>
    </row>
    <row r="24" spans="1:39" ht="12.75" customHeight="1" x14ac:dyDescent="0.2">
      <c r="A24" s="141"/>
      <c r="B24" s="3" t="s">
        <v>98</v>
      </c>
      <c r="C24" s="5"/>
      <c r="D24" s="2"/>
      <c r="E24" s="321">
        <v>5.45E-2</v>
      </c>
      <c r="F24" s="216"/>
      <c r="G24" s="3"/>
      <c r="H24" s="203" t="s">
        <v>163</v>
      </c>
      <c r="I24" s="318">
        <v>26463.41</v>
      </c>
      <c r="J24" s="81"/>
      <c r="K24" s="87"/>
      <c r="L24" s="88"/>
      <c r="M24" s="88"/>
      <c r="N24" s="88"/>
      <c r="O24" s="5"/>
      <c r="P24" s="88"/>
      <c r="Q24" s="124"/>
      <c r="R24" s="178"/>
      <c r="S24" s="142"/>
      <c r="T24" s="201"/>
      <c r="U24" s="325"/>
      <c r="V24" s="326"/>
      <c r="W24" s="326"/>
      <c r="X24" s="325"/>
      <c r="Y24" s="326"/>
      <c r="Z24" s="327"/>
      <c r="AA24" s="120"/>
      <c r="AB24" s="261" t="s">
        <v>128</v>
      </c>
      <c r="AC24" s="272">
        <v>1.1000000000000001</v>
      </c>
      <c r="AD24" s="303"/>
      <c r="AE24" s="88"/>
      <c r="AF24" s="284"/>
      <c r="AH24" s="289"/>
      <c r="AJ24" s="169"/>
      <c r="AK24" s="172"/>
      <c r="AL24" s="171"/>
    </row>
    <row r="25" spans="1:39" ht="12.75" customHeight="1" x14ac:dyDescent="0.2">
      <c r="A25" s="141"/>
      <c r="B25" s="3"/>
      <c r="C25" s="5"/>
      <c r="D25" s="5"/>
      <c r="E25" s="321"/>
      <c r="F25" s="100"/>
      <c r="G25" s="3"/>
      <c r="H25" s="203" t="s">
        <v>164</v>
      </c>
      <c r="I25" s="318">
        <v>26465.119999999999</v>
      </c>
      <c r="J25" s="81"/>
      <c r="K25" s="87"/>
      <c r="L25" s="8" t="s">
        <v>65</v>
      </c>
      <c r="M25" s="5"/>
      <c r="N25" s="5"/>
      <c r="O25" s="23">
        <v>197082</v>
      </c>
      <c r="P25" s="23"/>
      <c r="Q25" s="104"/>
      <c r="R25" s="9"/>
      <c r="S25" s="142"/>
      <c r="T25" s="201"/>
      <c r="U25" s="325"/>
      <c r="V25" s="326"/>
      <c r="W25" s="326"/>
      <c r="X25" s="325"/>
      <c r="Y25" s="326"/>
      <c r="Z25" s="327"/>
      <c r="AA25" s="120"/>
      <c r="AB25" s="261" t="s">
        <v>54</v>
      </c>
      <c r="AC25" s="272">
        <v>3.2</v>
      </c>
      <c r="AD25" s="303"/>
      <c r="AE25" s="88"/>
      <c r="AF25" s="284"/>
      <c r="AH25" s="289"/>
      <c r="AJ25" s="169"/>
      <c r="AK25" s="173"/>
    </row>
    <row r="26" spans="1:39" ht="12.75" customHeight="1" x14ac:dyDescent="0.2">
      <c r="A26" s="141"/>
      <c r="B26" s="1" t="s">
        <v>2</v>
      </c>
      <c r="C26" s="2"/>
      <c r="D26" s="2"/>
      <c r="E26" s="321"/>
      <c r="F26" s="217"/>
      <c r="G26" s="3"/>
      <c r="H26" s="203" t="s">
        <v>165</v>
      </c>
      <c r="I26" s="318">
        <v>26466.82</v>
      </c>
      <c r="J26" s="81"/>
      <c r="K26" s="87"/>
      <c r="L26" s="8" t="s">
        <v>13</v>
      </c>
      <c r="M26" s="5"/>
      <c r="N26" s="5"/>
      <c r="O26" s="23"/>
      <c r="P26" s="23"/>
      <c r="Q26" s="104"/>
      <c r="R26" s="9"/>
      <c r="S26" s="148"/>
      <c r="T26" s="201"/>
      <c r="U26" s="325"/>
      <c r="V26" s="326"/>
      <c r="W26" s="326"/>
      <c r="X26" s="325"/>
      <c r="Y26" s="326"/>
      <c r="Z26" s="327"/>
      <c r="AA26" s="120"/>
      <c r="AB26" s="261" t="s">
        <v>51</v>
      </c>
      <c r="AC26" s="272">
        <v>2.5</v>
      </c>
      <c r="AD26" s="303"/>
      <c r="AE26" s="9"/>
      <c r="AH26" s="289"/>
      <c r="AJ26" s="169"/>
      <c r="AK26" s="173"/>
    </row>
    <row r="27" spans="1:39" ht="11.25" customHeight="1" x14ac:dyDescent="0.2">
      <c r="A27" s="141"/>
      <c r="B27" s="3"/>
      <c r="C27" s="5"/>
      <c r="D27" s="5"/>
      <c r="E27" s="322"/>
      <c r="F27" s="217"/>
      <c r="G27" s="3"/>
      <c r="H27" s="203" t="s">
        <v>166</v>
      </c>
      <c r="I27" s="318">
        <v>26468.53</v>
      </c>
      <c r="J27" s="81"/>
      <c r="K27" s="87"/>
      <c r="L27" s="8"/>
      <c r="M27" s="5"/>
      <c r="N27" s="5"/>
      <c r="O27" s="23"/>
      <c r="P27" s="23"/>
      <c r="Q27" s="104"/>
      <c r="R27" s="9"/>
      <c r="S27" s="148"/>
      <c r="T27" s="201"/>
      <c r="U27" s="325"/>
      <c r="V27" s="326"/>
      <c r="W27" s="326"/>
      <c r="X27" s="325"/>
      <c r="Y27" s="326"/>
      <c r="Z27" s="327"/>
      <c r="AA27" s="120"/>
      <c r="AB27" s="261" t="s">
        <v>53</v>
      </c>
      <c r="AC27" s="272">
        <v>1.5</v>
      </c>
      <c r="AD27" s="304"/>
      <c r="AE27" s="9"/>
      <c r="AH27" s="289"/>
      <c r="AJ27" s="169"/>
      <c r="AK27" s="173"/>
    </row>
    <row r="28" spans="1:39" ht="12.75" customHeight="1" x14ac:dyDescent="0.2">
      <c r="A28" s="141"/>
      <c r="B28" s="1" t="s">
        <v>97</v>
      </c>
      <c r="C28" s="2"/>
      <c r="D28" s="2"/>
      <c r="E28" s="321">
        <v>8.8499999999999995E-2</v>
      </c>
      <c r="F28" s="217"/>
      <c r="G28" s="3"/>
      <c r="H28" s="203" t="s">
        <v>167</v>
      </c>
      <c r="I28" s="318">
        <v>26470.23</v>
      </c>
      <c r="J28" s="81"/>
      <c r="K28" s="87"/>
      <c r="L28" s="8" t="s">
        <v>66</v>
      </c>
      <c r="M28" s="5"/>
      <c r="N28" s="5"/>
      <c r="O28" s="23">
        <v>170296</v>
      </c>
      <c r="P28" s="23"/>
      <c r="Q28" s="104"/>
      <c r="R28" s="9"/>
      <c r="S28" s="148"/>
      <c r="T28" s="201"/>
      <c r="U28" s="325"/>
      <c r="V28" s="326"/>
      <c r="W28" s="325"/>
      <c r="X28" s="325"/>
      <c r="Y28" s="326"/>
      <c r="Z28" s="327"/>
      <c r="AA28" s="120"/>
      <c r="AB28" s="261" t="s">
        <v>40</v>
      </c>
      <c r="AC28" s="272">
        <v>2.2999999999999998</v>
      </c>
      <c r="AD28" s="304"/>
      <c r="AE28" s="9"/>
      <c r="AH28" s="289"/>
      <c r="AJ28" s="169"/>
      <c r="AK28" s="173"/>
    </row>
    <row r="29" spans="1:39" ht="12.75" customHeight="1" x14ac:dyDescent="0.2">
      <c r="A29" s="141"/>
      <c r="B29" s="1" t="s">
        <v>98</v>
      </c>
      <c r="C29" s="2"/>
      <c r="D29" s="2"/>
      <c r="E29" s="321">
        <v>4.4400000000000002E-2</v>
      </c>
      <c r="F29" s="217"/>
      <c r="G29" s="3"/>
      <c r="H29" s="203" t="s">
        <v>168</v>
      </c>
      <c r="I29" s="318">
        <v>26471.94</v>
      </c>
      <c r="J29" s="81"/>
      <c r="K29" s="87"/>
      <c r="L29" s="8"/>
      <c r="M29" s="5"/>
      <c r="N29" s="5"/>
      <c r="O29" s="23"/>
      <c r="P29" s="23"/>
      <c r="Q29" s="104"/>
      <c r="R29" s="9"/>
      <c r="S29" s="148"/>
      <c r="T29" s="5"/>
      <c r="U29" s="120"/>
      <c r="V29" s="285"/>
      <c r="W29" s="285"/>
      <c r="X29" s="285"/>
      <c r="Y29" s="285"/>
      <c r="Z29" s="9"/>
      <c r="AA29" s="9"/>
      <c r="AB29" s="261" t="s">
        <v>45</v>
      </c>
      <c r="AC29" s="272">
        <v>1.1000000000000001</v>
      </c>
      <c r="AD29" s="304"/>
      <c r="AE29" s="9"/>
      <c r="AH29" s="289"/>
      <c r="AJ29" s="169"/>
      <c r="AK29" s="173"/>
    </row>
    <row r="30" spans="1:39" ht="15" customHeight="1" x14ac:dyDescent="0.2">
      <c r="A30" s="141"/>
      <c r="B30" s="219"/>
      <c r="C30" s="115"/>
      <c r="D30" s="115"/>
      <c r="E30" s="115"/>
      <c r="F30" s="116"/>
      <c r="G30" s="3"/>
      <c r="H30" s="203"/>
      <c r="I30" s="318"/>
      <c r="J30" s="81"/>
      <c r="K30" s="87"/>
      <c r="L30" s="8"/>
      <c r="M30" s="5"/>
      <c r="N30" s="5"/>
      <c r="P30" s="23"/>
      <c r="Q30" s="104"/>
      <c r="R30" s="9"/>
      <c r="S30" s="148"/>
      <c r="T30" s="9"/>
      <c r="U30" s="120"/>
      <c r="V30" s="323"/>
      <c r="W30" s="323"/>
      <c r="X30" s="324"/>
      <c r="Y30" s="323"/>
      <c r="Z30" s="328"/>
      <c r="AA30" s="328"/>
      <c r="AB30" s="261" t="s">
        <v>76</v>
      </c>
      <c r="AC30" s="272">
        <v>0.7</v>
      </c>
      <c r="AD30" s="304"/>
      <c r="AE30" s="9"/>
      <c r="AH30" s="289"/>
      <c r="AJ30" s="169"/>
      <c r="AK30" s="173"/>
    </row>
    <row r="31" spans="1:39" x14ac:dyDescent="0.2">
      <c r="A31" s="141"/>
      <c r="B31" s="317" t="s">
        <v>180</v>
      </c>
      <c r="C31" s="2"/>
      <c r="D31" s="262"/>
      <c r="E31" s="262"/>
      <c r="F31" s="106"/>
      <c r="G31" s="3"/>
      <c r="H31" s="203" t="s">
        <v>169</v>
      </c>
      <c r="I31" s="318">
        <v>26473.65</v>
      </c>
      <c r="J31" s="81"/>
      <c r="K31" s="85"/>
      <c r="L31" s="97"/>
      <c r="M31" s="7"/>
      <c r="N31" s="7"/>
      <c r="O31" s="24"/>
      <c r="P31" s="24"/>
      <c r="Q31" s="105"/>
      <c r="R31" s="9"/>
      <c r="S31" s="148"/>
      <c r="T31" s="9"/>
      <c r="U31" s="9"/>
      <c r="V31" s="328"/>
      <c r="W31" s="328"/>
      <c r="X31" s="328"/>
      <c r="Y31" s="333"/>
      <c r="Z31" s="328"/>
      <c r="AA31" s="328"/>
      <c r="AB31" s="261" t="s">
        <v>44</v>
      </c>
      <c r="AC31" s="307">
        <v>2.6</v>
      </c>
      <c r="AD31" s="9"/>
      <c r="AE31" s="9"/>
      <c r="AH31" s="289"/>
      <c r="AJ31" s="169"/>
      <c r="AK31" s="170"/>
    </row>
    <row r="32" spans="1:39" ht="12.75" customHeight="1" x14ac:dyDescent="0.2">
      <c r="A32" s="141"/>
      <c r="B32" s="1" t="s">
        <v>95</v>
      </c>
      <c r="C32" s="2"/>
      <c r="D32" s="2"/>
      <c r="E32" s="2"/>
      <c r="F32" s="106"/>
      <c r="G32" s="5"/>
      <c r="H32" s="203" t="s">
        <v>170</v>
      </c>
      <c r="I32" s="318">
        <v>26475.35</v>
      </c>
      <c r="J32" s="81"/>
      <c r="K32" s="98"/>
      <c r="L32" s="204" t="s">
        <v>86</v>
      </c>
      <c r="M32" s="4"/>
      <c r="N32" s="4"/>
      <c r="O32" s="107"/>
      <c r="P32" s="107"/>
      <c r="Q32" s="108"/>
      <c r="R32" s="9"/>
      <c r="S32" s="148"/>
      <c r="T32" s="9"/>
      <c r="U32" s="9"/>
      <c r="V32" s="328"/>
      <c r="W32" s="328"/>
      <c r="X32" s="328"/>
      <c r="Y32" s="333"/>
      <c r="Z32" s="329"/>
      <c r="AA32" s="329"/>
      <c r="AB32" s="261" t="s">
        <v>46</v>
      </c>
      <c r="AC32" s="309">
        <v>1.5</v>
      </c>
      <c r="AD32" s="9"/>
      <c r="AE32" s="9"/>
      <c r="AH32" s="289"/>
      <c r="AJ32" s="169"/>
      <c r="AK32" s="170"/>
    </row>
    <row r="33" spans="1:39" ht="14.25" customHeight="1" x14ac:dyDescent="0.2">
      <c r="A33" s="141"/>
      <c r="B33" s="114" t="s">
        <v>3</v>
      </c>
      <c r="C33" s="86"/>
      <c r="D33" s="86"/>
      <c r="E33" s="86"/>
      <c r="F33" s="89"/>
      <c r="G33" s="3"/>
      <c r="H33" s="203" t="s">
        <v>171</v>
      </c>
      <c r="I33" s="319">
        <v>26477.06</v>
      </c>
      <c r="J33" s="81"/>
      <c r="K33" s="87"/>
      <c r="L33" s="204" t="s">
        <v>179</v>
      </c>
      <c r="M33" s="180"/>
      <c r="N33" s="180"/>
      <c r="O33" s="181"/>
      <c r="P33" s="181"/>
      <c r="Q33" s="183"/>
      <c r="R33" s="88"/>
      <c r="S33" s="142"/>
      <c r="T33" s="88"/>
      <c r="U33" s="88"/>
      <c r="V33" s="330"/>
      <c r="W33" s="331"/>
      <c r="X33" s="331"/>
      <c r="Y33" s="334"/>
      <c r="Z33" s="332"/>
      <c r="AA33" s="332"/>
      <c r="AB33" s="261" t="s">
        <v>47</v>
      </c>
      <c r="AC33" s="271">
        <v>-0.4</v>
      </c>
      <c r="AD33" s="88"/>
      <c r="AE33" s="88"/>
      <c r="AH33" s="289"/>
      <c r="AJ33" s="169"/>
    </row>
    <row r="34" spans="1:39" ht="14.25" customHeight="1" x14ac:dyDescent="0.2">
      <c r="A34" s="141"/>
      <c r="B34" s="87"/>
      <c r="C34" s="88"/>
      <c r="D34" s="88"/>
      <c r="E34" s="88"/>
      <c r="F34" s="81"/>
      <c r="G34" s="3"/>
      <c r="H34" s="203" t="s">
        <v>172</v>
      </c>
      <c r="I34" s="318">
        <v>26478.76</v>
      </c>
      <c r="J34" s="81"/>
      <c r="K34" s="87"/>
      <c r="L34" s="205" t="s">
        <v>94</v>
      </c>
      <c r="M34" s="121"/>
      <c r="N34" s="121"/>
      <c r="O34" s="88"/>
      <c r="P34" s="181"/>
      <c r="Q34" s="81"/>
      <c r="R34" s="88"/>
      <c r="S34" s="142"/>
      <c r="T34" s="88"/>
      <c r="U34" s="88"/>
      <c r="V34" s="330"/>
      <c r="W34" s="331"/>
      <c r="X34" s="331"/>
      <c r="Y34" s="334"/>
      <c r="Z34" s="332"/>
      <c r="AA34" s="332"/>
      <c r="AB34" s="261" t="s">
        <v>49</v>
      </c>
      <c r="AC34" s="271">
        <v>0.8</v>
      </c>
      <c r="AD34" s="88"/>
      <c r="AE34" s="88"/>
      <c r="AH34" s="289"/>
      <c r="AJ34" s="169"/>
    </row>
    <row r="35" spans="1:39" x14ac:dyDescent="0.2">
      <c r="A35" s="141"/>
      <c r="B35" s="87"/>
      <c r="C35" s="88"/>
      <c r="D35" s="88"/>
      <c r="E35" s="88"/>
      <c r="F35" s="81"/>
      <c r="G35" s="3"/>
      <c r="H35" s="203" t="s">
        <v>173</v>
      </c>
      <c r="I35" s="318">
        <v>26480.47</v>
      </c>
      <c r="J35" s="81"/>
      <c r="K35" s="87"/>
      <c r="L35" s="88"/>
      <c r="M35" s="357" t="s">
        <v>88</v>
      </c>
      <c r="N35" s="357" t="s">
        <v>92</v>
      </c>
      <c r="O35" s="187" t="s">
        <v>130</v>
      </c>
      <c r="P35" s="181"/>
      <c r="Q35" s="184"/>
      <c r="R35" s="88"/>
      <c r="S35" s="142"/>
      <c r="T35" s="88"/>
      <c r="U35" s="88"/>
      <c r="V35" s="330"/>
      <c r="W35" s="331"/>
      <c r="X35" s="331"/>
      <c r="Y35" s="334"/>
      <c r="Z35" s="332"/>
      <c r="AA35" s="332"/>
      <c r="AB35" s="261" t="s">
        <v>50</v>
      </c>
      <c r="AC35" s="271">
        <v>1.2</v>
      </c>
      <c r="AD35" s="162"/>
      <c r="AE35" s="162"/>
      <c r="AF35" s="162"/>
      <c r="AG35" s="162"/>
      <c r="AH35" s="162"/>
      <c r="AI35" s="162"/>
      <c r="AJ35" s="162"/>
      <c r="AK35" s="162"/>
      <c r="AL35" s="162"/>
    </row>
    <row r="36" spans="1:39" ht="12.75" customHeight="1" x14ac:dyDescent="0.2">
      <c r="A36" s="141"/>
      <c r="B36" s="87"/>
      <c r="C36" s="88"/>
      <c r="D36" s="88"/>
      <c r="E36" s="88"/>
      <c r="F36" s="81"/>
      <c r="G36" s="3"/>
      <c r="H36" s="203" t="s">
        <v>174</v>
      </c>
      <c r="I36" s="318">
        <v>26482.18</v>
      </c>
      <c r="J36" s="81"/>
      <c r="K36" s="87"/>
      <c r="L36" s="88"/>
      <c r="M36" s="358"/>
      <c r="N36" s="358"/>
      <c r="O36" s="196" t="s">
        <v>131</v>
      </c>
      <c r="P36" s="181"/>
      <c r="Q36" s="184"/>
      <c r="R36" s="88"/>
      <c r="S36" s="142"/>
      <c r="T36" s="88"/>
      <c r="U36" s="88"/>
      <c r="V36" s="330"/>
      <c r="W36" s="331"/>
      <c r="X36" s="330"/>
      <c r="Y36" s="334"/>
      <c r="Z36" s="332"/>
      <c r="AA36" s="332"/>
      <c r="AB36" s="261" t="s">
        <v>146</v>
      </c>
      <c r="AC36" s="271">
        <v>1.7</v>
      </c>
      <c r="AD36" s="162"/>
      <c r="AE36" s="162"/>
      <c r="AF36" s="162"/>
      <c r="AG36" s="162"/>
      <c r="AH36" s="162"/>
      <c r="AI36" s="162"/>
      <c r="AJ36" s="162"/>
      <c r="AK36" s="162"/>
      <c r="AL36" s="162"/>
    </row>
    <row r="37" spans="1:39" ht="12.75" customHeight="1" x14ac:dyDescent="0.2">
      <c r="A37" s="141"/>
      <c r="B37" s="87"/>
      <c r="C37" s="88"/>
      <c r="D37" s="88"/>
      <c r="E37" s="88"/>
      <c r="F37" s="81"/>
      <c r="G37" s="3"/>
      <c r="H37" s="203" t="s">
        <v>175</v>
      </c>
      <c r="I37" s="318">
        <v>26483.88</v>
      </c>
      <c r="J37" s="81"/>
      <c r="K37" s="87"/>
      <c r="M37" s="194"/>
      <c r="N37" s="194"/>
      <c r="O37" s="194"/>
      <c r="P37" s="181"/>
      <c r="Q37" s="184"/>
      <c r="R37" s="88"/>
      <c r="S37" s="142"/>
      <c r="T37" s="88"/>
      <c r="U37" s="88"/>
      <c r="V37" s="88"/>
      <c r="W37" s="88"/>
      <c r="X37" s="88"/>
      <c r="Y37" s="88"/>
      <c r="Z37" s="162"/>
      <c r="AA37" s="162"/>
      <c r="AB37" s="295"/>
      <c r="AC37" s="295"/>
      <c r="AD37" s="162"/>
      <c r="AE37" s="162"/>
      <c r="AF37" s="162"/>
      <c r="AG37" s="162"/>
      <c r="AH37" s="162"/>
      <c r="AI37" s="162"/>
      <c r="AJ37" s="162"/>
      <c r="AK37" s="162"/>
      <c r="AL37" s="162"/>
    </row>
    <row r="38" spans="1:39" ht="12.75" customHeight="1" x14ac:dyDescent="0.2">
      <c r="A38" s="141"/>
      <c r="B38" s="87"/>
      <c r="C38" s="88"/>
      <c r="D38" s="88"/>
      <c r="E38" s="88"/>
      <c r="F38" s="81"/>
      <c r="G38" s="3"/>
      <c r="H38" s="203" t="s">
        <v>176</v>
      </c>
      <c r="I38" s="318">
        <v>26485.59</v>
      </c>
      <c r="J38" s="81"/>
      <c r="K38" s="87"/>
      <c r="L38" s="5" t="s">
        <v>91</v>
      </c>
      <c r="M38" s="223">
        <f>+M39+M40</f>
        <v>8776.2010975114299</v>
      </c>
      <c r="N38" s="308">
        <f>+N39+N40</f>
        <v>1713.3505792397591</v>
      </c>
      <c r="O38" s="308">
        <f>+O39+O40</f>
        <v>379.40877196071</v>
      </c>
      <c r="P38" s="181"/>
      <c r="Q38" s="184"/>
      <c r="R38" s="88"/>
      <c r="S38" s="142"/>
      <c r="T38" s="88"/>
      <c r="U38" s="88"/>
      <c r="V38" s="88"/>
      <c r="W38" s="88"/>
      <c r="X38" s="88"/>
      <c r="Y38" s="88"/>
      <c r="Z38" s="162"/>
      <c r="AA38" s="162"/>
      <c r="AB38" s="295"/>
      <c r="AC38" s="295"/>
      <c r="AD38" s="162"/>
      <c r="AE38" s="162"/>
      <c r="AF38" s="162"/>
      <c r="AG38" s="162"/>
      <c r="AH38" s="162"/>
      <c r="AI38" s="162"/>
      <c r="AJ38" s="162"/>
      <c r="AK38" s="162"/>
      <c r="AL38" s="162"/>
    </row>
    <row r="39" spans="1:39" ht="12.75" customHeight="1" x14ac:dyDescent="0.2">
      <c r="A39" s="141"/>
      <c r="B39" s="87"/>
      <c r="C39" s="88"/>
      <c r="D39" s="88"/>
      <c r="E39" s="88"/>
      <c r="F39" s="81"/>
      <c r="G39" s="3"/>
      <c r="H39" s="203" t="s">
        <v>177</v>
      </c>
      <c r="I39" s="318">
        <v>26487.3</v>
      </c>
      <c r="J39" s="81"/>
      <c r="K39" s="87"/>
      <c r="L39" s="5" t="s">
        <v>87</v>
      </c>
      <c r="M39" s="223">
        <v>8230.3708501128604</v>
      </c>
      <c r="N39" s="223">
        <v>1621.109142942139</v>
      </c>
      <c r="O39" s="223">
        <v>350.31452707344999</v>
      </c>
      <c r="P39" s="181"/>
      <c r="Q39" s="184"/>
      <c r="R39" s="88"/>
      <c r="S39" s="142"/>
      <c r="T39" s="88"/>
      <c r="U39" s="88"/>
      <c r="V39" s="88"/>
      <c r="W39" s="88"/>
      <c r="X39" s="88"/>
      <c r="Y39" s="88"/>
      <c r="Z39" s="162"/>
      <c r="AA39" s="162"/>
      <c r="AB39" s="295"/>
      <c r="AC39" s="295"/>
      <c r="AD39" s="162"/>
      <c r="AE39" s="162"/>
      <c r="AF39" s="162"/>
      <c r="AG39" s="162"/>
      <c r="AH39" s="162"/>
      <c r="AI39" s="162"/>
      <c r="AJ39" s="162"/>
      <c r="AK39" s="162"/>
      <c r="AL39" s="162"/>
    </row>
    <row r="40" spans="1:39" ht="12.75" customHeight="1" x14ac:dyDescent="0.2">
      <c r="A40" s="141"/>
      <c r="B40" s="87"/>
      <c r="C40" s="88"/>
      <c r="D40" s="88"/>
      <c r="E40" s="88"/>
      <c r="F40" s="81"/>
      <c r="G40" s="3"/>
      <c r="H40" s="203"/>
      <c r="I40" s="278"/>
      <c r="J40" s="81"/>
      <c r="K40" s="87"/>
      <c r="L40" s="5" t="s">
        <v>129</v>
      </c>
      <c r="M40" s="223">
        <v>545.83024739857001</v>
      </c>
      <c r="N40" s="223">
        <v>92.241436297619998</v>
      </c>
      <c r="O40" s="223">
        <v>29.09424488726</v>
      </c>
      <c r="P40" s="181"/>
      <c r="Q40" s="184"/>
      <c r="R40" s="177"/>
      <c r="S40" s="142"/>
      <c r="T40" s="88"/>
      <c r="U40" s="88"/>
      <c r="V40" s="88"/>
      <c r="W40" s="88"/>
      <c r="X40" s="88"/>
      <c r="Y40" s="88"/>
      <c r="Z40" s="162"/>
      <c r="AA40" s="162"/>
      <c r="AB40" s="295"/>
      <c r="AC40" s="295"/>
      <c r="AD40" s="162"/>
      <c r="AE40" s="162"/>
      <c r="AF40" s="162"/>
      <c r="AG40" s="162"/>
      <c r="AH40" s="162"/>
      <c r="AI40" s="162"/>
      <c r="AJ40" s="162"/>
      <c r="AK40" s="162"/>
      <c r="AL40" s="162"/>
    </row>
    <row r="41" spans="1:39" ht="12.75" customHeight="1" x14ac:dyDescent="0.2">
      <c r="A41" s="141"/>
      <c r="B41" s="87"/>
      <c r="C41" s="88"/>
      <c r="D41" s="88"/>
      <c r="E41" s="88"/>
      <c r="F41" s="81"/>
      <c r="G41" s="3"/>
      <c r="H41" s="78"/>
      <c r="I41" s="78"/>
      <c r="J41" s="81"/>
      <c r="K41" s="87"/>
      <c r="L41" s="181"/>
      <c r="M41" s="181"/>
      <c r="N41" s="313"/>
      <c r="O41" s="313"/>
      <c r="P41" s="181"/>
      <c r="Q41" s="184"/>
      <c r="R41" s="88"/>
      <c r="S41" s="142"/>
      <c r="T41" s="88"/>
      <c r="U41" s="88"/>
      <c r="V41" s="88"/>
      <c r="W41" s="88"/>
      <c r="X41" s="88"/>
      <c r="Y41" s="88"/>
      <c r="Z41" s="162"/>
      <c r="AA41" s="162"/>
      <c r="AB41" s="295"/>
      <c r="AC41" s="295"/>
      <c r="AD41" s="162"/>
      <c r="AE41" s="162"/>
      <c r="AF41" s="162"/>
      <c r="AG41" s="162"/>
      <c r="AH41" s="162"/>
      <c r="AI41" s="162"/>
      <c r="AJ41" s="162"/>
      <c r="AK41" s="162"/>
      <c r="AL41" s="162"/>
    </row>
    <row r="42" spans="1:39" ht="12" customHeight="1" x14ac:dyDescent="0.2">
      <c r="A42" s="141"/>
      <c r="B42" s="87"/>
      <c r="C42" s="88"/>
      <c r="D42" s="88"/>
      <c r="E42" s="88"/>
      <c r="F42" s="81"/>
      <c r="G42" s="3"/>
      <c r="H42" s="78"/>
      <c r="I42" s="78"/>
      <c r="J42" s="81"/>
      <c r="K42" s="87"/>
      <c r="L42" s="5" t="s">
        <v>135</v>
      </c>
      <c r="M42" s="223"/>
      <c r="N42" s="308"/>
      <c r="O42" s="308"/>
      <c r="P42" s="181"/>
      <c r="Q42" s="184"/>
      <c r="R42" s="88"/>
      <c r="S42" s="142"/>
      <c r="T42" s="88"/>
      <c r="U42" s="88"/>
      <c r="V42" s="88"/>
      <c r="W42" s="88"/>
      <c r="X42" s="88"/>
      <c r="Y42" s="88"/>
      <c r="Z42" s="162"/>
      <c r="AA42" s="162"/>
      <c r="AB42" s="295"/>
      <c r="AC42" s="295"/>
      <c r="AD42" s="162"/>
      <c r="AE42" s="162"/>
      <c r="AF42" s="162"/>
      <c r="AG42" s="162"/>
      <c r="AH42" s="162"/>
      <c r="AI42" s="162"/>
      <c r="AJ42" s="162"/>
      <c r="AK42" s="162"/>
      <c r="AL42" s="162"/>
    </row>
    <row r="43" spans="1:39" ht="13.5" customHeight="1" x14ac:dyDescent="0.2">
      <c r="A43" s="141"/>
      <c r="B43" s="87"/>
      <c r="C43" s="88"/>
      <c r="D43" s="88"/>
      <c r="E43" s="88"/>
      <c r="F43" s="81"/>
      <c r="G43" s="3"/>
      <c r="H43" s="203"/>
      <c r="I43" s="84"/>
      <c r="J43" s="81"/>
      <c r="K43" s="87"/>
      <c r="L43" s="6" t="s">
        <v>136</v>
      </c>
      <c r="M43" s="224">
        <f>+M40/M38</f>
        <v>6.2194364205412869E-2</v>
      </c>
      <c r="N43" s="314">
        <f>+N40/N38</f>
        <v>5.3836872275462147E-2</v>
      </c>
      <c r="O43" s="314">
        <f>+O40/O38</f>
        <v>7.6683110769702703E-2</v>
      </c>
      <c r="P43" s="88"/>
      <c r="Q43" s="184"/>
      <c r="R43" s="88"/>
      <c r="S43" s="142"/>
      <c r="T43" s="88"/>
      <c r="U43" s="88"/>
      <c r="V43" s="88"/>
      <c r="W43" s="88"/>
      <c r="X43" s="88"/>
      <c r="Y43" s="88"/>
      <c r="Z43" s="162"/>
      <c r="AA43" s="162"/>
      <c r="AB43" s="295"/>
      <c r="AC43" s="295"/>
      <c r="AD43" s="162"/>
      <c r="AE43" s="162"/>
      <c r="AF43" s="162"/>
      <c r="AG43" s="162"/>
      <c r="AH43" s="162"/>
      <c r="AI43" s="162"/>
      <c r="AJ43" s="162"/>
      <c r="AK43" s="162"/>
      <c r="AL43" s="162"/>
    </row>
    <row r="44" spans="1:39" ht="10.5" customHeight="1" x14ac:dyDescent="0.2">
      <c r="A44" s="141"/>
      <c r="B44" s="87"/>
      <c r="C44" s="88"/>
      <c r="D44" s="88"/>
      <c r="E44" s="88"/>
      <c r="F44" s="81"/>
      <c r="G44" s="3"/>
      <c r="H44" s="5"/>
      <c r="I44" s="84"/>
      <c r="J44" s="83"/>
      <c r="K44" s="87"/>
      <c r="L44" s="6"/>
      <c r="M44" s="223"/>
      <c r="N44" s="308"/>
      <c r="O44" s="308"/>
      <c r="Q44" s="184"/>
      <c r="R44" s="88"/>
      <c r="S44" s="142"/>
      <c r="T44" s="88"/>
      <c r="U44" s="88"/>
      <c r="V44" s="88"/>
      <c r="W44" s="88"/>
      <c r="X44" s="88"/>
      <c r="Y44" s="88"/>
      <c r="Z44" s="88"/>
      <c r="AA44" s="88"/>
      <c r="AB44" s="261"/>
      <c r="AC44" s="271"/>
      <c r="AD44" s="88"/>
      <c r="AE44" s="88"/>
      <c r="AH44" s="289"/>
      <c r="AI44" s="272"/>
      <c r="AM44" s="165"/>
    </row>
    <row r="45" spans="1:39" x14ac:dyDescent="0.2">
      <c r="A45" s="141"/>
      <c r="B45" s="87"/>
      <c r="C45" s="88"/>
      <c r="D45" s="88"/>
      <c r="E45" s="88"/>
      <c r="F45" s="81"/>
      <c r="G45" s="3"/>
      <c r="H45" s="5"/>
      <c r="I45" s="84"/>
      <c r="J45" s="83"/>
      <c r="K45" s="87"/>
      <c r="L45" s="188" t="s">
        <v>93</v>
      </c>
      <c r="M45" s="223"/>
      <c r="N45" s="308"/>
      <c r="O45" s="308"/>
      <c r="P45" s="88"/>
      <c r="Q45" s="184"/>
      <c r="R45" s="88"/>
      <c r="S45" s="142"/>
      <c r="T45" s="88"/>
      <c r="U45" s="88"/>
      <c r="V45" s="88"/>
      <c r="W45" s="88"/>
      <c r="X45" s="88"/>
      <c r="Y45" s="88"/>
      <c r="Z45" s="88"/>
      <c r="AA45" s="88"/>
      <c r="AB45" s="261"/>
      <c r="AC45" s="271"/>
      <c r="AD45" s="88"/>
      <c r="AE45" s="88"/>
      <c r="AH45" s="289"/>
      <c r="AI45" s="272"/>
    </row>
    <row r="46" spans="1:39" ht="9.75" customHeight="1" x14ac:dyDescent="0.2">
      <c r="A46" s="141"/>
      <c r="B46" s="87"/>
      <c r="C46" s="88"/>
      <c r="D46" s="88"/>
      <c r="E46" s="88"/>
      <c r="F46" s="81"/>
      <c r="G46" s="3"/>
      <c r="H46" s="88"/>
      <c r="I46" s="88"/>
      <c r="J46" s="83"/>
      <c r="K46" s="87"/>
      <c r="L46" s="189" t="s">
        <v>134</v>
      </c>
      <c r="M46" s="223"/>
      <c r="N46" s="314">
        <f>+N39/$M$39</f>
        <v>0.19696671905372395</v>
      </c>
      <c r="O46" s="314">
        <f>+O39/$M$39</f>
        <v>4.2563638194826454E-2</v>
      </c>
      <c r="P46" s="88"/>
      <c r="Q46" s="184"/>
      <c r="R46" s="88"/>
      <c r="S46" s="142"/>
      <c r="T46" s="88"/>
      <c r="U46" s="88"/>
      <c r="V46" s="88"/>
      <c r="W46" s="88"/>
      <c r="X46" s="88"/>
      <c r="Y46" s="88"/>
      <c r="Z46" s="88"/>
      <c r="AA46" s="88"/>
      <c r="AB46" s="261"/>
      <c r="AC46" s="271"/>
      <c r="AD46" s="88"/>
      <c r="AE46" s="88"/>
      <c r="AH46" s="289"/>
    </row>
    <row r="47" spans="1:39" ht="6.75" customHeight="1" x14ac:dyDescent="0.2">
      <c r="A47" s="141"/>
      <c r="B47" s="87"/>
      <c r="C47" s="88"/>
      <c r="D47" s="88"/>
      <c r="E47" s="88"/>
      <c r="F47" s="81"/>
      <c r="G47" s="3"/>
      <c r="H47" s="88"/>
      <c r="I47" s="88"/>
      <c r="J47" s="83"/>
      <c r="K47" s="87"/>
      <c r="L47" s="190"/>
      <c r="M47" s="190"/>
      <c r="N47" s="190"/>
      <c r="O47" s="190"/>
      <c r="P47" s="186"/>
      <c r="Q47" s="184"/>
      <c r="R47" s="88"/>
      <c r="S47" s="142"/>
      <c r="T47" s="88"/>
      <c r="U47" s="88"/>
      <c r="V47" s="88"/>
      <c r="W47" s="88"/>
      <c r="X47" s="88"/>
      <c r="Y47" s="88"/>
      <c r="Z47" s="88"/>
      <c r="AA47" s="88"/>
      <c r="AB47" s="261"/>
      <c r="AC47" s="271"/>
      <c r="AD47" s="88"/>
      <c r="AE47" s="88"/>
      <c r="AH47" s="289"/>
    </row>
    <row r="48" spans="1:39" ht="6.75" customHeight="1" x14ac:dyDescent="0.2">
      <c r="A48" s="141"/>
      <c r="B48" s="87"/>
      <c r="C48" s="88"/>
      <c r="D48" s="88"/>
      <c r="E48" s="88"/>
      <c r="F48" s="81"/>
      <c r="G48" s="3"/>
      <c r="H48" s="88"/>
      <c r="I48" s="88"/>
      <c r="J48" s="83"/>
      <c r="K48" s="87"/>
      <c r="L48" s="279"/>
      <c r="M48" s="279"/>
      <c r="N48" s="279"/>
      <c r="O48" s="279"/>
      <c r="P48" s="181"/>
      <c r="Q48" s="184"/>
      <c r="R48" s="88"/>
      <c r="S48" s="142"/>
      <c r="T48" s="88"/>
      <c r="U48" s="88"/>
      <c r="V48" s="88"/>
      <c r="W48" s="88"/>
      <c r="X48" s="88"/>
      <c r="Y48" s="88"/>
      <c r="Z48" s="88"/>
      <c r="AA48" s="88"/>
      <c r="AB48" s="261"/>
      <c r="AC48" s="271"/>
      <c r="AD48" s="88"/>
      <c r="AE48" s="88"/>
      <c r="AH48" s="289"/>
      <c r="AJ48" s="125"/>
    </row>
    <row r="49" spans="1:36" ht="11.25" customHeight="1" x14ac:dyDescent="0.2">
      <c r="A49" s="141"/>
      <c r="B49" s="87"/>
      <c r="C49" s="88"/>
      <c r="D49" s="88"/>
      <c r="E49" s="88"/>
      <c r="F49" s="81"/>
      <c r="G49" s="3"/>
      <c r="H49" s="88"/>
      <c r="I49" s="88"/>
      <c r="J49" s="83"/>
      <c r="K49" s="87"/>
      <c r="L49" s="6" t="s">
        <v>132</v>
      </c>
      <c r="P49" s="88"/>
      <c r="Q49" s="81"/>
      <c r="R49" s="88"/>
      <c r="S49" s="142"/>
      <c r="T49" s="88"/>
      <c r="U49" s="88"/>
      <c r="V49" s="88"/>
      <c r="W49" s="88"/>
      <c r="X49" s="88"/>
      <c r="Y49" s="88"/>
      <c r="Z49" s="88"/>
      <c r="AA49" s="88"/>
      <c r="AB49" s="261"/>
      <c r="AC49" s="271"/>
      <c r="AD49" s="88"/>
      <c r="AE49" s="88"/>
      <c r="AH49" s="289"/>
      <c r="AJ49" s="125"/>
    </row>
    <row r="50" spans="1:36" ht="13.5" customHeight="1" x14ac:dyDescent="0.2">
      <c r="A50" s="141"/>
      <c r="B50" s="87"/>
      <c r="C50" s="88"/>
      <c r="D50" s="88"/>
      <c r="E50" s="88"/>
      <c r="F50" s="81"/>
      <c r="G50" s="3"/>
      <c r="H50" s="88"/>
      <c r="I50" s="88"/>
      <c r="J50" s="83"/>
      <c r="K50" s="87"/>
      <c r="L50" s="6" t="s">
        <v>133</v>
      </c>
      <c r="M50" s="6"/>
      <c r="N50" s="6"/>
      <c r="O50" s="6"/>
      <c r="P50" s="88"/>
      <c r="Q50" s="81"/>
      <c r="R50" s="88"/>
      <c r="S50" s="142"/>
      <c r="T50" s="88"/>
      <c r="U50" s="88"/>
      <c r="V50" s="88"/>
      <c r="W50" s="88"/>
      <c r="X50" s="88"/>
      <c r="Y50" s="88"/>
      <c r="Z50" s="88"/>
      <c r="AA50" s="88"/>
      <c r="AB50" s="261"/>
      <c r="AC50" s="271"/>
      <c r="AD50" s="88"/>
      <c r="AE50" s="88"/>
      <c r="AH50" s="289"/>
      <c r="AJ50" s="125"/>
    </row>
    <row r="51" spans="1:36" ht="12" customHeight="1" x14ac:dyDescent="0.2">
      <c r="A51" s="141"/>
      <c r="B51" s="85" t="s">
        <v>85</v>
      </c>
      <c r="C51" s="86"/>
      <c r="D51" s="86"/>
      <c r="E51" s="86"/>
      <c r="F51" s="89"/>
      <c r="G51" s="197" t="s">
        <v>48</v>
      </c>
      <c r="H51" s="112"/>
      <c r="I51" s="112"/>
      <c r="J51" s="113"/>
      <c r="K51" s="109"/>
      <c r="L51" s="286" t="s">
        <v>137</v>
      </c>
      <c r="M51" s="110"/>
      <c r="N51" s="111"/>
      <c r="O51" s="86"/>
      <c r="P51" s="86"/>
      <c r="Q51" s="89"/>
      <c r="R51" s="88"/>
      <c r="S51" s="142"/>
      <c r="T51" s="88"/>
      <c r="U51" s="88"/>
      <c r="V51" s="88"/>
      <c r="W51" s="88"/>
      <c r="X51" s="88"/>
      <c r="Y51" s="88"/>
      <c r="Z51" s="88"/>
      <c r="AA51" s="88"/>
      <c r="AB51" s="261"/>
      <c r="AC51" s="271"/>
      <c r="AD51" s="88"/>
      <c r="AE51" s="88"/>
      <c r="AH51" s="289"/>
      <c r="AJ51" s="125"/>
    </row>
    <row r="52" spans="1:36" ht="5.25" customHeight="1" x14ac:dyDescent="0.2">
      <c r="A52" s="141"/>
      <c r="B52" s="88"/>
      <c r="C52" s="88"/>
      <c r="D52" s="88"/>
      <c r="E52" s="88"/>
      <c r="F52" s="88"/>
      <c r="G52" s="5"/>
      <c r="H52" s="120"/>
      <c r="I52" s="120"/>
      <c r="J52" s="182"/>
      <c r="K52" s="182"/>
      <c r="L52" s="5"/>
      <c r="M52" s="6"/>
      <c r="N52" s="20"/>
      <c r="O52" s="88"/>
      <c r="P52" s="88"/>
      <c r="Q52" s="88"/>
      <c r="R52" s="88"/>
      <c r="S52" s="142"/>
      <c r="T52" s="88"/>
      <c r="U52" s="88"/>
      <c r="V52" s="88"/>
      <c r="W52" s="88"/>
      <c r="X52" s="88"/>
      <c r="Y52" s="88"/>
      <c r="Z52" s="88"/>
      <c r="AA52" s="88"/>
      <c r="AB52" s="261"/>
      <c r="AC52" s="271"/>
      <c r="AD52" s="88"/>
      <c r="AE52" s="88"/>
      <c r="AH52" s="289"/>
      <c r="AJ52" s="125"/>
    </row>
    <row r="53" spans="1:36" ht="15.75" x14ac:dyDescent="0.25">
      <c r="A53" s="141"/>
      <c r="B53" s="365" t="s">
        <v>43</v>
      </c>
      <c r="C53" s="365"/>
      <c r="D53" s="365"/>
      <c r="E53" s="365"/>
      <c r="F53" s="365"/>
      <c r="G53" s="365"/>
      <c r="H53" s="365"/>
      <c r="I53" s="365"/>
      <c r="J53" s="365"/>
      <c r="K53" s="365"/>
      <c r="L53" s="365"/>
      <c r="M53" s="365"/>
      <c r="N53" s="365"/>
      <c r="O53" s="365"/>
      <c r="P53" s="365"/>
      <c r="Q53" s="365"/>
      <c r="R53" s="175"/>
      <c r="S53" s="142"/>
      <c r="T53" s="88"/>
      <c r="U53" s="88"/>
      <c r="V53" s="88"/>
      <c r="W53" s="88"/>
      <c r="X53" s="88"/>
      <c r="Y53" s="88"/>
      <c r="Z53" s="88"/>
      <c r="AA53" s="88"/>
      <c r="AB53" s="261"/>
      <c r="AC53" s="271"/>
      <c r="AD53" s="88"/>
      <c r="AE53" s="88"/>
      <c r="AH53" s="289"/>
      <c r="AJ53" s="125"/>
    </row>
    <row r="54" spans="1:36" x14ac:dyDescent="0.2">
      <c r="A54" s="141"/>
      <c r="B54" s="78"/>
      <c r="C54" s="78"/>
      <c r="D54" s="78"/>
      <c r="E54" s="78"/>
      <c r="F54" s="78"/>
      <c r="G54" s="78"/>
      <c r="H54" s="78"/>
      <c r="I54" s="78"/>
      <c r="L54" s="79"/>
      <c r="M54" s="79"/>
      <c r="N54" s="79"/>
      <c r="O54" s="79"/>
      <c r="P54" s="79"/>
      <c r="Q54" s="79"/>
      <c r="R54" s="79"/>
      <c r="S54" s="142"/>
      <c r="T54" s="88"/>
      <c r="U54" s="88"/>
      <c r="V54" s="88"/>
      <c r="W54" s="88"/>
      <c r="X54" s="88"/>
      <c r="Y54" s="88"/>
      <c r="Z54" s="88"/>
      <c r="AA54" s="88"/>
      <c r="AB54" s="271"/>
      <c r="AC54" s="271"/>
      <c r="AD54" s="88"/>
      <c r="AE54" s="88"/>
      <c r="AH54" s="289"/>
    </row>
    <row r="55" spans="1:36" x14ac:dyDescent="0.2">
      <c r="A55" s="141"/>
      <c r="B55" s="340" t="s">
        <v>64</v>
      </c>
      <c r="C55" s="382" t="s">
        <v>59</v>
      </c>
      <c r="D55" s="366" t="s">
        <v>14</v>
      </c>
      <c r="E55" s="376" t="s">
        <v>77</v>
      </c>
      <c r="F55" s="377"/>
      <c r="G55" s="377"/>
      <c r="H55" s="378"/>
      <c r="I55" s="346" t="s">
        <v>16</v>
      </c>
      <c r="J55" s="347"/>
      <c r="K55" s="347"/>
      <c r="L55" s="348"/>
      <c r="M55" s="368" t="s">
        <v>69</v>
      </c>
      <c r="N55" s="369"/>
      <c r="O55" s="368" t="s">
        <v>73</v>
      </c>
      <c r="P55" s="369"/>
      <c r="Q55" s="79"/>
      <c r="R55" s="179"/>
      <c r="S55" s="142"/>
      <c r="T55" s="88"/>
      <c r="U55" s="88"/>
      <c r="V55" s="88"/>
      <c r="W55" s="88"/>
      <c r="X55" s="88"/>
      <c r="Y55" s="88"/>
      <c r="Z55" s="88"/>
      <c r="AA55" s="88"/>
      <c r="AB55" s="271"/>
      <c r="AC55" s="271"/>
      <c r="AD55" s="88"/>
      <c r="AE55" s="88"/>
      <c r="AH55" s="289"/>
    </row>
    <row r="56" spans="1:36" x14ac:dyDescent="0.2">
      <c r="A56" s="141"/>
      <c r="B56" s="341"/>
      <c r="C56" s="383"/>
      <c r="D56" s="367"/>
      <c r="E56" s="379"/>
      <c r="F56" s="380"/>
      <c r="G56" s="380"/>
      <c r="H56" s="381"/>
      <c r="I56" s="90" t="s">
        <v>17</v>
      </c>
      <c r="J56" s="346" t="s">
        <v>18</v>
      </c>
      <c r="K56" s="347"/>
      <c r="L56" s="348"/>
      <c r="M56" s="370"/>
      <c r="N56" s="371"/>
      <c r="O56" s="370"/>
      <c r="P56" s="371"/>
      <c r="Q56" s="79"/>
      <c r="R56" s="179"/>
      <c r="S56" s="149"/>
      <c r="T56" s="129"/>
      <c r="U56" s="129"/>
      <c r="V56" s="129"/>
      <c r="W56" s="129"/>
      <c r="X56" s="129"/>
      <c r="Y56" s="129"/>
      <c r="Z56" s="129"/>
      <c r="AA56" s="129"/>
      <c r="AB56" s="296"/>
      <c r="AC56" s="296"/>
      <c r="AD56" s="129"/>
      <c r="AE56" s="129"/>
      <c r="AH56" s="289"/>
    </row>
    <row r="57" spans="1:36" ht="33" customHeight="1" x14ac:dyDescent="0.2">
      <c r="A57" s="141"/>
      <c r="B57" s="342"/>
      <c r="C57" s="123" t="s">
        <v>60</v>
      </c>
      <c r="D57" s="123" t="s">
        <v>60</v>
      </c>
      <c r="E57" s="94" t="s">
        <v>15</v>
      </c>
      <c r="F57" s="374" t="s">
        <v>74</v>
      </c>
      <c r="G57" s="375"/>
      <c r="H57" s="131" t="s">
        <v>58</v>
      </c>
      <c r="I57" s="335" t="s">
        <v>68</v>
      </c>
      <c r="J57" s="336"/>
      <c r="K57" s="336"/>
      <c r="L57" s="337"/>
      <c r="M57" s="122" t="s">
        <v>89</v>
      </c>
      <c r="N57" s="122" t="s">
        <v>90</v>
      </c>
      <c r="O57" s="122" t="s">
        <v>89</v>
      </c>
      <c r="P57" s="122" t="s">
        <v>57</v>
      </c>
      <c r="Q57" s="79"/>
      <c r="R57" s="130"/>
      <c r="S57" s="150"/>
      <c r="T57" s="130"/>
      <c r="U57" s="130"/>
      <c r="V57" s="130"/>
      <c r="W57" s="130"/>
      <c r="X57" s="130"/>
      <c r="Y57" s="130"/>
      <c r="Z57" s="130"/>
      <c r="AA57" s="130"/>
      <c r="AB57" s="297"/>
      <c r="AC57" s="297"/>
      <c r="AD57" s="130"/>
      <c r="AE57" s="130"/>
      <c r="AH57" s="289"/>
    </row>
    <row r="58" spans="1:36" ht="9" customHeight="1" x14ac:dyDescent="0.2">
      <c r="A58" s="141"/>
      <c r="B58" s="91"/>
      <c r="C58" s="91"/>
      <c r="D58" s="91"/>
      <c r="E58" s="11"/>
      <c r="F58" s="11"/>
      <c r="G58" s="11"/>
      <c r="H58" s="5"/>
      <c r="I58" s="11"/>
      <c r="J58" s="11"/>
      <c r="L58" s="79"/>
      <c r="M58" s="79"/>
      <c r="N58" s="79"/>
      <c r="O58" s="79"/>
      <c r="P58" s="79"/>
      <c r="Q58" s="79"/>
      <c r="R58" s="79"/>
      <c r="S58" s="141"/>
      <c r="T58" s="79"/>
      <c r="U58" s="79"/>
      <c r="V58" s="79"/>
      <c r="W58" s="79"/>
      <c r="X58" s="79"/>
      <c r="Y58" s="79"/>
      <c r="Z58" s="79"/>
      <c r="AA58" s="79"/>
      <c r="AB58" s="261"/>
      <c r="AC58" s="261"/>
      <c r="AD58" s="79"/>
      <c r="AE58" s="79"/>
      <c r="AH58" s="289"/>
    </row>
    <row r="59" spans="1:36" hidden="1" x14ac:dyDescent="0.2">
      <c r="A59" s="141"/>
      <c r="B59" s="117" t="s">
        <v>96</v>
      </c>
      <c r="C59" s="118">
        <v>22811.8251612903</v>
      </c>
      <c r="D59" s="136">
        <v>40005</v>
      </c>
      <c r="E59" s="166">
        <v>98.88</v>
      </c>
      <c r="F59" s="164"/>
      <c r="G59" s="164" t="s">
        <v>37</v>
      </c>
      <c r="H59" s="12" t="s">
        <v>37</v>
      </c>
      <c r="I59" s="13">
        <v>472.67</v>
      </c>
      <c r="J59" s="93"/>
      <c r="K59" s="93"/>
      <c r="L59" s="118">
        <v>479.09</v>
      </c>
      <c r="M59" s="161">
        <v>0.75267727272727303</v>
      </c>
      <c r="N59" s="185">
        <v>628.04999999999995</v>
      </c>
      <c r="O59" s="13">
        <v>88.873636363636393</v>
      </c>
      <c r="P59" s="13">
        <v>5.3213636363636301</v>
      </c>
      <c r="Q59" s="92"/>
      <c r="R59" s="92"/>
      <c r="S59" s="151"/>
      <c r="T59" s="92"/>
      <c r="U59" s="92"/>
      <c r="V59" s="92"/>
      <c r="W59" s="92"/>
      <c r="X59" s="92"/>
      <c r="Y59" s="92"/>
      <c r="Z59" s="92"/>
      <c r="AA59" s="92"/>
      <c r="AB59" s="298"/>
      <c r="AC59" s="298"/>
      <c r="AD59" s="92"/>
      <c r="AE59" s="92"/>
      <c r="AH59" s="289"/>
    </row>
    <row r="60" spans="1:36" hidden="1" x14ac:dyDescent="0.2">
      <c r="A60" s="141"/>
      <c r="B60" s="78" t="s">
        <v>54</v>
      </c>
      <c r="C60" s="185">
        <v>22818.5889285714</v>
      </c>
      <c r="D60" s="136">
        <v>40005</v>
      </c>
      <c r="E60" s="166">
        <v>99</v>
      </c>
      <c r="F60" s="164"/>
      <c r="G60" s="164">
        <v>0.1</v>
      </c>
      <c r="H60" s="12" t="s">
        <v>37</v>
      </c>
      <c r="I60" s="13">
        <v>472.34</v>
      </c>
      <c r="J60" s="93"/>
      <c r="K60" s="93"/>
      <c r="L60" s="118">
        <v>472.73</v>
      </c>
      <c r="M60" s="161">
        <v>0.74804499999999996</v>
      </c>
      <c r="N60" s="185">
        <v>631.52350000000001</v>
      </c>
      <c r="O60" s="13">
        <v>93.016999999999996</v>
      </c>
      <c r="P60" s="13">
        <v>5.0789999999999997</v>
      </c>
      <c r="Q60" s="92"/>
      <c r="R60" s="92"/>
      <c r="S60" s="151"/>
      <c r="T60" s="92"/>
      <c r="U60" s="92"/>
      <c r="V60" s="92"/>
      <c r="W60" s="92"/>
      <c r="X60" s="92"/>
      <c r="Y60" s="92"/>
      <c r="Z60" s="92"/>
      <c r="AA60" s="92"/>
      <c r="AB60" s="298"/>
      <c r="AC60" s="298"/>
      <c r="AD60" s="92"/>
      <c r="AE60" s="92"/>
      <c r="AH60" s="289"/>
    </row>
    <row r="61" spans="1:36" hidden="1" x14ac:dyDescent="0.2">
      <c r="A61" s="141"/>
      <c r="B61" s="78" t="s">
        <v>51</v>
      </c>
      <c r="C61" s="118">
        <v>22857.279677419399</v>
      </c>
      <c r="D61" s="136">
        <v>40085</v>
      </c>
      <c r="E61" s="166">
        <v>99.55</v>
      </c>
      <c r="F61" s="164"/>
      <c r="G61" s="164">
        <v>0.6</v>
      </c>
      <c r="H61" s="12" t="s">
        <v>37</v>
      </c>
      <c r="I61" s="13">
        <v>472.48</v>
      </c>
      <c r="J61" s="93"/>
      <c r="K61" s="93"/>
      <c r="L61" s="118">
        <v>473.44</v>
      </c>
      <c r="M61" s="161">
        <v>0.77061999999999997</v>
      </c>
      <c r="N61" s="185">
        <v>613.14449999999999</v>
      </c>
      <c r="O61" s="13">
        <v>94.798000000000002</v>
      </c>
      <c r="P61" s="13">
        <v>4.9855</v>
      </c>
      <c r="Q61" s="92"/>
      <c r="R61" s="92"/>
      <c r="S61" s="151"/>
      <c r="T61" s="92"/>
      <c r="U61" s="92"/>
      <c r="V61" s="92"/>
      <c r="W61" s="92"/>
      <c r="X61" s="92"/>
      <c r="Y61" s="92"/>
      <c r="Z61" s="92"/>
      <c r="AA61" s="92"/>
      <c r="AB61" s="298"/>
      <c r="AC61" s="298"/>
      <c r="AD61" s="92"/>
      <c r="AE61" s="92"/>
      <c r="AH61" s="289"/>
    </row>
    <row r="62" spans="1:36" hidden="1" x14ac:dyDescent="0.2">
      <c r="A62" s="141"/>
      <c r="B62" s="78" t="s">
        <v>105</v>
      </c>
      <c r="C62" s="118">
        <v>22898.588</v>
      </c>
      <c r="D62" s="136">
        <v>40125</v>
      </c>
      <c r="E62" s="166">
        <v>99.37</v>
      </c>
      <c r="F62" s="164"/>
      <c r="G62" s="164">
        <v>-0.2</v>
      </c>
      <c r="H62" s="12" t="s">
        <v>37</v>
      </c>
      <c r="I62" s="12">
        <v>472.14</v>
      </c>
      <c r="J62" s="93"/>
      <c r="K62" s="93"/>
      <c r="L62" s="118">
        <v>472.61</v>
      </c>
      <c r="M62" s="161">
        <v>0.76859090909090899</v>
      </c>
      <c r="N62" s="185">
        <v>614.31954545454596</v>
      </c>
      <c r="O62" s="13">
        <v>97.6518181818182</v>
      </c>
      <c r="P62" s="13">
        <v>4.8377272727272702</v>
      </c>
      <c r="Q62" s="92"/>
      <c r="R62" s="92"/>
      <c r="S62" s="151"/>
      <c r="T62" s="92"/>
      <c r="U62" s="92"/>
      <c r="V62" s="92"/>
      <c r="W62" s="92"/>
      <c r="X62" s="92"/>
      <c r="Y62" s="92"/>
      <c r="Z62" s="92"/>
      <c r="AA62" s="92"/>
      <c r="AB62" s="298"/>
      <c r="AC62" s="298"/>
      <c r="AD62" s="92"/>
      <c r="AE62" s="92"/>
      <c r="AH62" s="289"/>
    </row>
    <row r="63" spans="1:36" hidden="1" x14ac:dyDescent="0.2">
      <c r="A63" s="141"/>
      <c r="B63" s="78" t="s">
        <v>40</v>
      </c>
      <c r="C63" s="118">
        <v>22933.6912903226</v>
      </c>
      <c r="D63" s="136">
        <v>40286</v>
      </c>
      <c r="E63" s="166">
        <v>99.32</v>
      </c>
      <c r="F63" s="164"/>
      <c r="G63" s="164">
        <v>-0.1</v>
      </c>
      <c r="H63" s="12" t="s">
        <v>37</v>
      </c>
      <c r="I63" s="12">
        <v>479.58</v>
      </c>
      <c r="J63" s="93"/>
      <c r="K63" s="93"/>
      <c r="L63" s="118">
        <v>472.05</v>
      </c>
      <c r="M63" s="161">
        <v>0.77055714285714305</v>
      </c>
      <c r="N63" s="185">
        <v>622.37190476190494</v>
      </c>
      <c r="O63" s="13">
        <v>100.914761904762</v>
      </c>
      <c r="P63" s="13">
        <v>4.75285714285714</v>
      </c>
      <c r="Q63" s="92"/>
      <c r="R63" s="92"/>
      <c r="S63" s="151"/>
      <c r="T63" s="92"/>
      <c r="U63" s="92"/>
      <c r="V63" s="92"/>
      <c r="W63" s="92"/>
      <c r="X63" s="92"/>
      <c r="Y63" s="92"/>
      <c r="Z63" s="92"/>
      <c r="AA63" s="92"/>
      <c r="AB63" s="298"/>
      <c r="AC63" s="298"/>
      <c r="AD63" s="92"/>
      <c r="AE63" s="92"/>
      <c r="AH63" s="289"/>
    </row>
    <row r="64" spans="1:36" hidden="1" x14ac:dyDescent="0.2">
      <c r="A64" s="141"/>
      <c r="B64" s="78" t="s">
        <v>45</v>
      </c>
      <c r="C64" s="118">
        <v>22857.106666666699</v>
      </c>
      <c r="D64" s="136">
        <v>40085</v>
      </c>
      <c r="E64" s="166">
        <v>99.78</v>
      </c>
      <c r="F64" s="164"/>
      <c r="G64" s="164">
        <v>0.5</v>
      </c>
      <c r="H64" s="12" t="s">
        <v>37</v>
      </c>
      <c r="I64" s="12">
        <v>502.89</v>
      </c>
      <c r="J64" s="93"/>
      <c r="K64" s="93"/>
      <c r="L64" s="118">
        <v>490.65</v>
      </c>
      <c r="M64" s="161">
        <v>0.75772499999999998</v>
      </c>
      <c r="N64" s="185">
        <v>663.70650000000001</v>
      </c>
      <c r="O64" s="13">
        <v>97.332999999999998</v>
      </c>
      <c r="P64" s="13">
        <v>5.1669999999999998</v>
      </c>
      <c r="Q64" s="92"/>
      <c r="R64" s="92"/>
      <c r="S64" s="151"/>
      <c r="T64" s="92"/>
      <c r="U64" s="92"/>
      <c r="V64" s="92"/>
      <c r="W64" s="92"/>
      <c r="X64" s="92"/>
      <c r="Y64" s="92"/>
      <c r="Z64" s="92"/>
      <c r="AA64" s="92"/>
      <c r="AB64" s="298"/>
      <c r="AC64" s="298"/>
      <c r="AD64" s="92"/>
      <c r="AE64" s="92"/>
      <c r="AH64" s="289"/>
    </row>
    <row r="65" spans="1:34" hidden="1" x14ac:dyDescent="0.2">
      <c r="A65" s="141"/>
      <c r="B65" s="78" t="s">
        <v>106</v>
      </c>
      <c r="C65" s="118">
        <v>22888.712258064501</v>
      </c>
      <c r="D65" s="136">
        <v>40085</v>
      </c>
      <c r="E65" s="166">
        <v>99.83</v>
      </c>
      <c r="F65" s="164"/>
      <c r="G65" s="164">
        <v>0.1</v>
      </c>
      <c r="H65" s="12" t="s">
        <v>37</v>
      </c>
      <c r="I65" s="12">
        <v>504.96</v>
      </c>
      <c r="J65" s="93"/>
      <c r="K65" s="93"/>
      <c r="L65" s="12">
        <v>505.02</v>
      </c>
      <c r="M65" s="161">
        <v>0.76502272727272702</v>
      </c>
      <c r="N65" s="185">
        <v>660.14454545454601</v>
      </c>
      <c r="O65" s="13">
        <v>99.701363636363595</v>
      </c>
      <c r="P65" s="13">
        <v>5.0659090909090896</v>
      </c>
      <c r="Q65" s="92"/>
      <c r="R65" s="92"/>
      <c r="S65" s="151"/>
      <c r="T65" s="92"/>
      <c r="U65" s="92"/>
      <c r="V65" s="92"/>
      <c r="W65" s="92"/>
      <c r="X65" s="92"/>
      <c r="Y65" s="92"/>
      <c r="Z65" s="92"/>
      <c r="AA65" s="92"/>
      <c r="AB65" s="298"/>
      <c r="AC65" s="298"/>
      <c r="AD65" s="92"/>
      <c r="AE65" s="92"/>
      <c r="AH65" s="289"/>
    </row>
    <row r="66" spans="1:34" hidden="1" x14ac:dyDescent="0.2">
      <c r="A66" s="141"/>
      <c r="B66" s="78" t="s">
        <v>44</v>
      </c>
      <c r="C66" s="118">
        <v>23002.783548387099</v>
      </c>
      <c r="D66" s="136">
        <v>40326</v>
      </c>
      <c r="E66" s="166">
        <v>100.11</v>
      </c>
      <c r="F66" s="164"/>
      <c r="G66" s="164">
        <v>0.3</v>
      </c>
      <c r="H66" s="12" t="s">
        <v>37</v>
      </c>
      <c r="I66" s="12">
        <v>512.59</v>
      </c>
      <c r="J66" s="93"/>
      <c r="K66" s="93"/>
      <c r="L66" s="12">
        <v>509.89</v>
      </c>
      <c r="M66" s="161">
        <v>0.75063809523809499</v>
      </c>
      <c r="N66" s="185">
        <v>682.88476190476194</v>
      </c>
      <c r="O66" s="13">
        <v>97.816190476190499</v>
      </c>
      <c r="P66" s="13">
        <v>5.24</v>
      </c>
      <c r="Q66" s="92"/>
      <c r="R66" s="92"/>
      <c r="S66" s="151"/>
      <c r="T66" s="92"/>
      <c r="U66" s="92"/>
      <c r="V66" s="92"/>
      <c r="W66" s="92"/>
      <c r="X66" s="92"/>
      <c r="Y66" s="92"/>
      <c r="Z66" s="92"/>
      <c r="AA66" s="92"/>
      <c r="AB66" s="298"/>
      <c r="AC66" s="298"/>
      <c r="AD66" s="92"/>
      <c r="AE66" s="92"/>
      <c r="AH66" s="289"/>
    </row>
    <row r="67" spans="1:34" hidden="1" x14ac:dyDescent="0.2">
      <c r="A67" s="141"/>
      <c r="B67" s="78" t="s">
        <v>46</v>
      </c>
      <c r="C67" s="118">
        <v>23067.9173333328</v>
      </c>
      <c r="D67" s="136">
        <v>40447</v>
      </c>
      <c r="E67" s="209">
        <v>100.6</v>
      </c>
      <c r="F67" s="164"/>
      <c r="G67" s="164">
        <v>0.5</v>
      </c>
      <c r="H67" s="12" t="s">
        <v>37</v>
      </c>
      <c r="I67" s="12">
        <v>504.57</v>
      </c>
      <c r="J67" s="93"/>
      <c r="K67" s="93"/>
      <c r="L67" s="12">
        <v>513.63</v>
      </c>
      <c r="M67" s="161">
        <v>0.75090000000000001</v>
      </c>
      <c r="N67" s="185">
        <v>671.96833333333302</v>
      </c>
      <c r="O67" s="13">
        <v>99.237222222222201</v>
      </c>
      <c r="P67" s="13">
        <v>5.0838888888888896</v>
      </c>
      <c r="Q67" s="92"/>
      <c r="R67" s="92"/>
      <c r="S67" s="151"/>
      <c r="T67" s="92"/>
      <c r="U67" s="92"/>
      <c r="V67" s="92"/>
      <c r="W67" s="92"/>
      <c r="X67" s="92"/>
      <c r="Y67" s="92"/>
      <c r="Z67" s="92"/>
      <c r="AA67" s="92"/>
      <c r="AB67" s="298"/>
      <c r="AC67" s="298"/>
      <c r="AD67" s="92"/>
      <c r="AE67" s="92"/>
      <c r="AH67" s="289"/>
    </row>
    <row r="68" spans="1:34" hidden="1" x14ac:dyDescent="0.2">
      <c r="A68" s="141"/>
      <c r="B68" s="78" t="s">
        <v>47</v>
      </c>
      <c r="C68" s="118">
        <v>23133.467741935401</v>
      </c>
      <c r="D68" s="136">
        <v>40528</v>
      </c>
      <c r="E68" s="209">
        <v>100.9</v>
      </c>
      <c r="F68" s="210"/>
      <c r="G68" s="210">
        <v>0.3</v>
      </c>
      <c r="H68" s="12" t="s">
        <v>37</v>
      </c>
      <c r="I68" s="12">
        <v>500.81</v>
      </c>
      <c r="J68" s="93"/>
      <c r="K68" s="93"/>
      <c r="L68" s="12">
        <v>500.22</v>
      </c>
      <c r="M68" s="161">
        <v>0.73367272727272703</v>
      </c>
      <c r="N68" s="185">
        <v>682.66318181818201</v>
      </c>
      <c r="O68" s="13">
        <v>97.8154545454545</v>
      </c>
      <c r="P68" s="13">
        <v>5.1195454545454497</v>
      </c>
      <c r="Q68" s="92"/>
      <c r="R68" s="92"/>
      <c r="S68" s="151"/>
      <c r="T68" s="92"/>
      <c r="U68" s="92"/>
      <c r="V68" s="92"/>
      <c r="W68" s="92"/>
      <c r="X68" s="92"/>
      <c r="Y68" s="92"/>
      <c r="Z68" s="92"/>
      <c r="AA68" s="92"/>
      <c r="AB68" s="298"/>
      <c r="AC68" s="298"/>
      <c r="AD68" s="92"/>
      <c r="AE68" s="92"/>
      <c r="AH68" s="289"/>
    </row>
    <row r="69" spans="1:34" hidden="1" x14ac:dyDescent="0.2">
      <c r="A69" s="141"/>
      <c r="B69" s="78" t="s">
        <v>49</v>
      </c>
      <c r="C69" s="118">
        <v>23221.878666666671</v>
      </c>
      <c r="D69" s="136">
        <v>40731</v>
      </c>
      <c r="E69" s="209">
        <v>101.15</v>
      </c>
      <c r="F69" s="164"/>
      <c r="G69" s="164">
        <v>0.2</v>
      </c>
      <c r="H69" s="12" t="s">
        <v>37</v>
      </c>
      <c r="I69" s="12">
        <v>519.25</v>
      </c>
      <c r="J69" s="93"/>
      <c r="K69" s="93"/>
      <c r="L69" s="12">
        <v>506.97</v>
      </c>
      <c r="M69" s="161">
        <v>0.74073</v>
      </c>
      <c r="N69" s="185">
        <v>701.01700000000005</v>
      </c>
      <c r="O69" s="13">
        <v>100</v>
      </c>
      <c r="P69" s="13">
        <v>5.1935000000000002</v>
      </c>
      <c r="Q69" s="92"/>
      <c r="R69" s="92"/>
      <c r="S69" s="151"/>
      <c r="T69" s="92"/>
      <c r="U69" s="92"/>
      <c r="V69" s="92"/>
      <c r="W69" s="92"/>
      <c r="X69" s="92"/>
      <c r="Y69" s="92"/>
      <c r="Z69" s="92"/>
      <c r="AA69" s="92"/>
      <c r="AB69" s="298"/>
      <c r="AC69" s="298"/>
      <c r="AD69" s="92"/>
      <c r="AE69" s="92"/>
      <c r="AH69" s="289"/>
    </row>
    <row r="70" spans="1:34" hidden="1" x14ac:dyDescent="0.2">
      <c r="A70" s="141"/>
      <c r="B70" s="78" t="s">
        <v>50</v>
      </c>
      <c r="C70" s="118">
        <v>23267.172580645201</v>
      </c>
      <c r="D70" s="136">
        <v>40772</v>
      </c>
      <c r="E70" s="209">
        <v>101.51</v>
      </c>
      <c r="F70" s="164"/>
      <c r="G70" s="164">
        <v>0.4</v>
      </c>
      <c r="H70" s="12" t="s">
        <v>37</v>
      </c>
      <c r="I70" s="12">
        <v>529.45000000000005</v>
      </c>
      <c r="J70" s="93"/>
      <c r="K70" s="93"/>
      <c r="L70" s="13">
        <v>524.1</v>
      </c>
      <c r="M70" s="161">
        <v>0.73020499999999999</v>
      </c>
      <c r="N70" s="185">
        <v>725.08050000000003</v>
      </c>
      <c r="O70" s="13">
        <v>103.21599999999999</v>
      </c>
      <c r="P70" s="13">
        <v>5.13</v>
      </c>
      <c r="Q70" s="92"/>
      <c r="R70" s="92"/>
      <c r="S70" s="151"/>
      <c r="T70" s="92"/>
      <c r="U70" s="92"/>
      <c r="V70" s="92"/>
      <c r="W70" s="92"/>
      <c r="X70" s="92"/>
      <c r="Y70" s="92"/>
      <c r="Z70" s="92"/>
      <c r="AA70" s="92"/>
      <c r="AB70" s="298"/>
      <c r="AC70" s="298"/>
      <c r="AD70" s="92"/>
      <c r="AE70" s="92"/>
      <c r="AH70" s="289"/>
    </row>
    <row r="71" spans="1:34" hidden="1" x14ac:dyDescent="0.2">
      <c r="A71" s="141"/>
      <c r="B71" s="78"/>
      <c r="C71" s="118"/>
      <c r="D71" s="136"/>
      <c r="E71" s="209"/>
      <c r="F71" s="164"/>
      <c r="G71" s="164"/>
      <c r="H71" s="12"/>
      <c r="I71" s="12"/>
      <c r="J71" s="93"/>
      <c r="K71" s="93"/>
      <c r="L71" s="13"/>
      <c r="M71" s="161"/>
      <c r="N71" s="185"/>
      <c r="O71" s="13"/>
      <c r="P71" s="13"/>
      <c r="Q71" s="92"/>
      <c r="R71" s="92"/>
      <c r="S71" s="151"/>
      <c r="T71" s="92"/>
      <c r="U71" s="92"/>
      <c r="V71" s="92"/>
      <c r="W71" s="92"/>
      <c r="X71" s="92"/>
      <c r="Y71" s="92"/>
      <c r="Z71" s="92"/>
      <c r="AA71" s="92"/>
      <c r="AB71" s="298"/>
      <c r="AC71" s="298"/>
      <c r="AD71" s="92"/>
      <c r="AE71" s="92"/>
      <c r="AH71" s="289"/>
    </row>
    <row r="72" spans="1:34" hidden="1" x14ac:dyDescent="0.2">
      <c r="A72" s="141"/>
      <c r="B72" s="117" t="s">
        <v>102</v>
      </c>
      <c r="C72" s="118">
        <v>23369.908064516101</v>
      </c>
      <c r="D72" s="136">
        <v>40935</v>
      </c>
      <c r="E72" s="214">
        <v>101.69</v>
      </c>
      <c r="F72" s="164"/>
      <c r="G72" s="164">
        <v>0.2</v>
      </c>
      <c r="H72" s="211">
        <v>2.8418284789644161</v>
      </c>
      <c r="I72" s="13">
        <v>537.02954545454497</v>
      </c>
      <c r="J72" s="93"/>
      <c r="K72" s="93"/>
      <c r="L72" s="13">
        <v>525.24</v>
      </c>
      <c r="M72" s="161">
        <v>0.73389545454545402</v>
      </c>
      <c r="N72" s="185">
        <v>731.75863636363601</v>
      </c>
      <c r="O72" s="13">
        <v>103.895454545455</v>
      </c>
      <c r="P72" s="13">
        <v>5.1690909090909098</v>
      </c>
      <c r="Q72" s="92"/>
      <c r="R72" s="92"/>
      <c r="S72" s="151"/>
      <c r="T72" s="92"/>
      <c r="U72" s="92"/>
      <c r="V72" s="92"/>
      <c r="W72" s="92"/>
      <c r="X72" s="92"/>
      <c r="Y72" s="92"/>
      <c r="Z72" s="92"/>
      <c r="AA72" s="92"/>
      <c r="AB72" s="298"/>
      <c r="AC72" s="298"/>
      <c r="AD72" s="92"/>
      <c r="AE72" s="92"/>
      <c r="AH72" s="289"/>
    </row>
    <row r="73" spans="1:34" hidden="1" x14ac:dyDescent="0.2">
      <c r="A73" s="141"/>
      <c r="B73" s="78" t="s">
        <v>54</v>
      </c>
      <c r="C73" s="118">
        <v>23482.161428571399</v>
      </c>
      <c r="D73" s="136">
        <v>41181</v>
      </c>
      <c r="E73" s="214">
        <v>102.18</v>
      </c>
      <c r="F73" s="78"/>
      <c r="G73" s="12">
        <v>0.5</v>
      </c>
      <c r="H73" s="14">
        <v>3.2121212121212182</v>
      </c>
      <c r="I73" s="13">
        <v>554.4085</v>
      </c>
      <c r="J73" s="212"/>
      <c r="K73" s="212"/>
      <c r="L73" s="13">
        <v>548.79999999999995</v>
      </c>
      <c r="M73" s="161">
        <v>0.73260999999999998</v>
      </c>
      <c r="N73" s="13">
        <v>756.77750000000003</v>
      </c>
      <c r="O73" s="13">
        <v>102.13200000000001</v>
      </c>
      <c r="P73" s="213">
        <v>5.4290000000000003</v>
      </c>
      <c r="Q73" s="92"/>
      <c r="R73" s="92"/>
      <c r="S73" s="151"/>
      <c r="T73" s="92"/>
      <c r="U73" s="92"/>
      <c r="V73" s="92"/>
      <c r="W73" s="92"/>
      <c r="X73" s="92"/>
      <c r="Y73" s="92"/>
      <c r="Z73" s="92"/>
      <c r="AA73" s="92"/>
      <c r="AB73" s="298"/>
      <c r="AC73" s="298"/>
      <c r="AD73" s="92"/>
      <c r="AE73" s="92"/>
      <c r="AH73" s="289"/>
    </row>
    <row r="74" spans="1:34" hidden="1" x14ac:dyDescent="0.2">
      <c r="A74" s="141"/>
      <c r="B74" s="78" t="s">
        <v>51</v>
      </c>
      <c r="C74" s="118">
        <v>23552.537419354801</v>
      </c>
      <c r="D74" s="136">
        <v>41263</v>
      </c>
      <c r="E74" s="166">
        <v>103.04</v>
      </c>
      <c r="F74" s="164"/>
      <c r="G74" s="164">
        <v>0.8</v>
      </c>
      <c r="H74" s="164">
        <v>3.5057759919638443</v>
      </c>
      <c r="I74" s="13">
        <v>563.84333333333302</v>
      </c>
      <c r="J74" s="93"/>
      <c r="K74" s="93"/>
      <c r="L74" s="13">
        <v>559.02</v>
      </c>
      <c r="M74" s="161">
        <v>0.72287619047619001</v>
      </c>
      <c r="N74" s="185">
        <v>780.05238095238099</v>
      </c>
      <c r="O74" s="13">
        <v>102.257619047619</v>
      </c>
      <c r="P74" s="13">
        <v>5.5142857142857098</v>
      </c>
      <c r="Q74" s="92"/>
      <c r="R74" s="92"/>
      <c r="S74" s="151"/>
      <c r="T74" s="92"/>
      <c r="U74" s="92"/>
      <c r="V74" s="92"/>
      <c r="W74" s="92"/>
      <c r="X74" s="92"/>
      <c r="Y74" s="92"/>
      <c r="Z74" s="92"/>
      <c r="AA74" s="92"/>
      <c r="AB74" s="298"/>
      <c r="AC74" s="298"/>
      <c r="AD74" s="92"/>
      <c r="AE74" s="92"/>
      <c r="AH74" s="289"/>
    </row>
    <row r="75" spans="1:34" hidden="1" x14ac:dyDescent="0.2">
      <c r="A75" s="141"/>
      <c r="B75" s="78" t="s">
        <v>53</v>
      </c>
      <c r="C75" s="118">
        <v>23685.060333333298</v>
      </c>
      <c r="D75" s="136">
        <v>41469</v>
      </c>
      <c r="E75" s="166">
        <v>103.68</v>
      </c>
      <c r="F75" s="164"/>
      <c r="G75" s="164">
        <v>0.6</v>
      </c>
      <c r="H75" s="164">
        <v>4.3373251484351414</v>
      </c>
      <c r="I75" s="13">
        <v>554.64095238095194</v>
      </c>
      <c r="J75" s="93"/>
      <c r="K75" s="93"/>
      <c r="L75" s="13">
        <v>551.42999999999995</v>
      </c>
      <c r="M75" s="161">
        <v>0.72440000000000004</v>
      </c>
      <c r="N75" s="185">
        <v>765.66142857142904</v>
      </c>
      <c r="O75" s="13">
        <v>102.505238095238</v>
      </c>
      <c r="P75" s="13">
        <v>5.4114285714285701</v>
      </c>
      <c r="Q75" s="92"/>
      <c r="R75" s="92"/>
      <c r="S75" s="151"/>
      <c r="T75" s="92"/>
      <c r="U75" s="92"/>
      <c r="V75" s="92"/>
      <c r="W75" s="92"/>
      <c r="X75" s="92"/>
      <c r="Y75" s="92"/>
      <c r="Z75" s="92"/>
      <c r="AA75" s="92"/>
      <c r="AB75" s="298"/>
      <c r="AC75" s="298"/>
      <c r="AD75" s="92"/>
      <c r="AE75" s="92"/>
      <c r="AH75" s="289"/>
    </row>
    <row r="76" spans="1:34" hidden="1" x14ac:dyDescent="0.2">
      <c r="A76" s="141"/>
      <c r="B76" s="78" t="s">
        <v>40</v>
      </c>
      <c r="C76" s="118">
        <v>23860.549677419353</v>
      </c>
      <c r="D76" s="136">
        <v>41801</v>
      </c>
      <c r="E76" s="166">
        <v>104.03</v>
      </c>
      <c r="F76" s="164"/>
      <c r="G76" s="164">
        <v>0.3</v>
      </c>
      <c r="H76" s="164">
        <v>4.7422472815143095</v>
      </c>
      <c r="I76" s="13">
        <v>555.40200000000004</v>
      </c>
      <c r="J76" s="93"/>
      <c r="K76" s="93"/>
      <c r="L76" s="13">
        <v>559.5</v>
      </c>
      <c r="M76" s="161">
        <v>0.7278</v>
      </c>
      <c r="N76" s="185">
        <v>763.22400000000005</v>
      </c>
      <c r="O76" s="13">
        <v>101.80200000000001</v>
      </c>
      <c r="P76" s="13">
        <v>5.4560000000000004</v>
      </c>
      <c r="Q76" s="92"/>
      <c r="R76" s="92"/>
      <c r="S76" s="151"/>
      <c r="T76" s="92"/>
      <c r="U76" s="92"/>
      <c r="V76" s="92"/>
      <c r="W76" s="92"/>
      <c r="X76" s="92"/>
      <c r="Y76" s="92"/>
      <c r="Z76" s="92"/>
      <c r="AA76" s="92"/>
      <c r="AB76" s="298"/>
      <c r="AC76" s="298"/>
      <c r="AD76" s="92"/>
      <c r="AE76" s="92"/>
      <c r="AH76" s="289"/>
    </row>
    <row r="77" spans="1:34" hidden="1" x14ac:dyDescent="0.2">
      <c r="A77" s="141"/>
      <c r="B77" s="78" t="s">
        <v>113</v>
      </c>
      <c r="C77" s="118">
        <v>23986.187000000002</v>
      </c>
      <c r="D77" s="136">
        <v>42052</v>
      </c>
      <c r="E77" s="166">
        <v>104.08</v>
      </c>
      <c r="F77" s="164"/>
      <c r="G77" s="164">
        <v>0.1</v>
      </c>
      <c r="H77" s="164">
        <v>4.3094808578873653</v>
      </c>
      <c r="I77" s="13">
        <v>553.06333333333305</v>
      </c>
      <c r="J77" s="93"/>
      <c r="K77" s="93"/>
      <c r="L77" s="13">
        <v>552.98</v>
      </c>
      <c r="M77" s="161">
        <v>0.735580952380952</v>
      </c>
      <c r="N77" s="185">
        <v>751.87190476190494</v>
      </c>
      <c r="O77" s="13">
        <v>102.08714285714299</v>
      </c>
      <c r="P77" s="13">
        <v>5.4171428571428599</v>
      </c>
      <c r="Q77" s="92"/>
      <c r="R77" s="92"/>
      <c r="S77" s="151"/>
      <c r="T77" s="92"/>
      <c r="U77" s="92"/>
      <c r="V77" s="92"/>
      <c r="W77" s="92"/>
      <c r="X77" s="92"/>
      <c r="Y77" s="92"/>
      <c r="Z77" s="92"/>
      <c r="AA77" s="92"/>
      <c r="AB77" s="298"/>
      <c r="AC77" s="298"/>
      <c r="AD77" s="92"/>
      <c r="AE77" s="92"/>
      <c r="AH77" s="289"/>
    </row>
    <row r="78" spans="1:34" hidden="1" x14ac:dyDescent="0.2">
      <c r="A78" s="141"/>
      <c r="B78" s="78" t="s">
        <v>114</v>
      </c>
      <c r="C78" s="118">
        <v>24048.751612903223</v>
      </c>
      <c r="D78" s="136">
        <v>42178</v>
      </c>
      <c r="E78" s="166">
        <v>104.32</v>
      </c>
      <c r="F78" s="164"/>
      <c r="G78" s="164">
        <v>0.2</v>
      </c>
      <c r="H78" s="164">
        <v>4.4976459981969299</v>
      </c>
      <c r="I78" s="13">
        <v>558.20818181818197</v>
      </c>
      <c r="J78" s="93"/>
      <c r="K78" s="93"/>
      <c r="L78" s="13">
        <v>550.02</v>
      </c>
      <c r="M78" s="161">
        <v>0.738022727272727</v>
      </c>
      <c r="N78" s="185">
        <v>756.33909090909106</v>
      </c>
      <c r="O78" s="13">
        <v>101.69</v>
      </c>
      <c r="P78" s="13">
        <v>5.4890909090909101</v>
      </c>
      <c r="Q78" s="92"/>
      <c r="R78" s="92"/>
      <c r="S78" s="151"/>
      <c r="T78" s="92"/>
      <c r="U78" s="92"/>
      <c r="V78" s="92"/>
      <c r="W78" s="92"/>
      <c r="X78" s="92"/>
      <c r="Y78" s="92"/>
      <c r="Z78" s="92"/>
      <c r="AA78" s="92"/>
      <c r="AB78" s="298"/>
      <c r="AC78" s="298"/>
      <c r="AD78" s="92"/>
      <c r="AE78" s="92"/>
      <c r="AH78" s="289"/>
    </row>
    <row r="79" spans="1:34" hidden="1" x14ac:dyDescent="0.2">
      <c r="A79" s="141"/>
      <c r="B79" s="78" t="s">
        <v>44</v>
      </c>
      <c r="C79" s="118">
        <v>24081.024516129037</v>
      </c>
      <c r="D79" s="136">
        <v>42220</v>
      </c>
      <c r="E79" s="166">
        <v>104.66</v>
      </c>
      <c r="F79" s="164"/>
      <c r="G79" s="164">
        <v>0.3</v>
      </c>
      <c r="H79" s="164">
        <v>4.5450004994505946</v>
      </c>
      <c r="I79" s="13">
        <v>579.05200000000002</v>
      </c>
      <c r="J79" s="93"/>
      <c r="K79" s="93"/>
      <c r="L79" s="13">
        <v>565.88</v>
      </c>
      <c r="M79" s="161">
        <v>0.75061999999999995</v>
      </c>
      <c r="N79" s="185">
        <v>771.41899999999998</v>
      </c>
      <c r="O79" s="13">
        <v>102.919</v>
      </c>
      <c r="P79" s="13">
        <v>5.6265000000000001</v>
      </c>
      <c r="Q79" s="92"/>
      <c r="R79" s="92"/>
      <c r="S79" s="151"/>
      <c r="T79" s="92"/>
      <c r="U79" s="92"/>
      <c r="V79" s="92"/>
      <c r="W79" s="92"/>
      <c r="X79" s="92"/>
      <c r="Y79" s="92"/>
      <c r="Z79" s="92"/>
      <c r="AA79" s="92"/>
      <c r="AB79" s="298"/>
      <c r="AC79" s="298"/>
      <c r="AD79" s="92"/>
      <c r="AE79" s="92"/>
      <c r="AH79" s="289"/>
    </row>
    <row r="80" spans="1:34" hidden="1" x14ac:dyDescent="0.2">
      <c r="A80" s="141"/>
      <c r="B80" s="78" t="s">
        <v>46</v>
      </c>
      <c r="C80" s="118">
        <v>24134.09</v>
      </c>
      <c r="D80" s="136">
        <v>42304</v>
      </c>
      <c r="E80" s="166">
        <v>105.54</v>
      </c>
      <c r="F80" s="164"/>
      <c r="G80" s="164">
        <v>0.8</v>
      </c>
      <c r="H80" s="164">
        <v>4.910536779324076</v>
      </c>
      <c r="I80" s="13">
        <v>593.46799999999996</v>
      </c>
      <c r="J80" s="93"/>
      <c r="K80" s="93"/>
      <c r="L80" s="13">
        <v>588.66999999999996</v>
      </c>
      <c r="M80" s="161">
        <v>0.77371999999999996</v>
      </c>
      <c r="N80" s="185">
        <v>767.06849999999997</v>
      </c>
      <c r="O80" s="13">
        <v>106.89100000000001</v>
      </c>
      <c r="P80" s="13">
        <v>5.5519999999999996</v>
      </c>
      <c r="Q80" s="92"/>
      <c r="R80" s="92"/>
      <c r="S80" s="151"/>
      <c r="T80" s="92"/>
      <c r="U80" s="92"/>
      <c r="V80" s="92"/>
      <c r="W80" s="92"/>
      <c r="X80" s="92"/>
      <c r="Y80" s="92"/>
      <c r="Z80" s="92"/>
      <c r="AA80" s="92"/>
      <c r="AB80" s="298"/>
      <c r="AC80" s="298"/>
      <c r="AD80" s="92"/>
      <c r="AE80" s="92"/>
      <c r="AH80" s="289"/>
    </row>
    <row r="81" spans="1:34" hidden="1" x14ac:dyDescent="0.2">
      <c r="A81" s="141"/>
      <c r="B81" s="78" t="s">
        <v>47</v>
      </c>
      <c r="C81" s="118">
        <v>24237.788387096774</v>
      </c>
      <c r="D81" s="136">
        <v>42431</v>
      </c>
      <c r="E81" s="166">
        <v>106.64</v>
      </c>
      <c r="F81" s="164"/>
      <c r="G81" s="164">
        <v>1</v>
      </c>
      <c r="H81" s="164">
        <v>5.6888007928642281</v>
      </c>
      <c r="I81" s="13">
        <v>589.98</v>
      </c>
      <c r="J81" s="93"/>
      <c r="K81" s="93"/>
      <c r="L81" s="118">
        <v>599.66</v>
      </c>
      <c r="M81" s="161">
        <v>0.78846363636363603</v>
      </c>
      <c r="N81" s="185">
        <v>748.26318181818203</v>
      </c>
      <c r="O81" s="13">
        <v>107.84136363636399</v>
      </c>
      <c r="P81" s="13">
        <v>5.4709090909090898</v>
      </c>
      <c r="Q81" s="92"/>
      <c r="R81" s="92"/>
      <c r="S81" s="151"/>
      <c r="T81" s="92"/>
      <c r="U81" s="92"/>
      <c r="V81" s="92"/>
      <c r="W81" s="92"/>
      <c r="X81" s="92"/>
      <c r="Y81" s="92"/>
      <c r="Z81" s="92"/>
      <c r="AA81" s="92"/>
      <c r="AB81" s="298"/>
      <c r="AC81" s="298"/>
      <c r="AD81" s="92"/>
      <c r="AE81" s="92"/>
      <c r="AH81" s="289"/>
    </row>
    <row r="82" spans="1:34" hidden="1" x14ac:dyDescent="0.2">
      <c r="A82" s="141"/>
      <c r="B82" s="78" t="s">
        <v>49</v>
      </c>
      <c r="C82" s="118">
        <v>24438.175333333336</v>
      </c>
      <c r="D82" s="136">
        <v>42770</v>
      </c>
      <c r="E82" s="166">
        <v>106.66</v>
      </c>
      <c r="F82" s="164"/>
      <c r="G82" s="164">
        <v>0</v>
      </c>
      <c r="H82" s="14">
        <v>5.4473554127533248</v>
      </c>
      <c r="I82" s="12">
        <v>592.46</v>
      </c>
      <c r="J82" s="93"/>
      <c r="K82" s="93"/>
      <c r="L82" s="118">
        <v>581.62</v>
      </c>
      <c r="M82" s="161">
        <v>0.80137999999999998</v>
      </c>
      <c r="N82" s="185">
        <v>739.30899999999997</v>
      </c>
      <c r="O82" s="185">
        <v>115.8745</v>
      </c>
      <c r="P82" s="185">
        <v>5.1135000000000002</v>
      </c>
      <c r="Q82" s="92"/>
      <c r="R82" s="92"/>
      <c r="S82" s="151"/>
      <c r="T82" s="92"/>
      <c r="U82" s="92"/>
      <c r="V82" s="92"/>
      <c r="W82" s="92"/>
      <c r="X82" s="92"/>
      <c r="Y82" s="92"/>
      <c r="Z82" s="92"/>
      <c r="AA82" s="92"/>
      <c r="AB82" s="298"/>
      <c r="AC82" s="298"/>
      <c r="AD82" s="92"/>
      <c r="AE82" s="92"/>
      <c r="AH82" s="289"/>
    </row>
    <row r="83" spans="1:34" hidden="1" x14ac:dyDescent="0.2">
      <c r="A83" s="141"/>
      <c r="B83" s="78" t="s">
        <v>50</v>
      </c>
      <c r="C83" s="118">
        <v>24617.623870967702</v>
      </c>
      <c r="D83" s="136">
        <v>43198</v>
      </c>
      <c r="E83" s="166">
        <v>106.22</v>
      </c>
      <c r="F83" s="164"/>
      <c r="G83" s="164">
        <v>-0.4</v>
      </c>
      <c r="H83" s="164">
        <v>4.6399369520244278</v>
      </c>
      <c r="I83" s="13">
        <v>612.91899999999976</v>
      </c>
      <c r="J83" s="93"/>
      <c r="K83" s="93"/>
      <c r="L83" s="118">
        <v>600.25</v>
      </c>
      <c r="M83" s="161">
        <v>0.81018500000000004</v>
      </c>
      <c r="N83" s="185">
        <v>756.60749999999996</v>
      </c>
      <c r="O83" s="185">
        <v>119.292</v>
      </c>
      <c r="P83" s="185">
        <v>5.1375000000000002</v>
      </c>
      <c r="Q83" s="92"/>
      <c r="R83" s="92"/>
      <c r="S83" s="151"/>
      <c r="T83" s="92"/>
      <c r="U83" s="92"/>
      <c r="V83" s="92"/>
      <c r="W83" s="92"/>
      <c r="X83" s="92"/>
      <c r="Y83" s="92"/>
      <c r="Z83" s="92"/>
      <c r="AA83" s="92"/>
      <c r="AB83" s="298"/>
      <c r="AC83" s="298"/>
      <c r="AD83" s="92"/>
      <c r="AE83" s="92"/>
      <c r="AH83" s="289"/>
    </row>
    <row r="84" spans="1:34" hidden="1" x14ac:dyDescent="0.2">
      <c r="A84" s="141"/>
      <c r="B84" s="117" t="s">
        <v>108</v>
      </c>
      <c r="C84" s="225">
        <v>24601.139032258066</v>
      </c>
      <c r="D84" s="136">
        <v>43198</v>
      </c>
      <c r="E84" s="166">
        <v>106.3</v>
      </c>
      <c r="F84" s="164"/>
      <c r="G84" s="164">
        <v>0.1</v>
      </c>
      <c r="H84" s="14">
        <v>4.5</v>
      </c>
      <c r="I84" s="13">
        <v>620.90952380952399</v>
      </c>
      <c r="J84" s="93"/>
      <c r="K84" s="93"/>
      <c r="L84" s="118">
        <v>608.15</v>
      </c>
      <c r="M84" s="13">
        <v>0.85842380952381003</v>
      </c>
      <c r="N84" s="13">
        <v>723.538571428571</v>
      </c>
      <c r="O84" s="185">
        <v>118.335714285714</v>
      </c>
      <c r="P84" s="13">
        <v>5.24714285714286</v>
      </c>
      <c r="Q84" s="92"/>
      <c r="R84" s="92"/>
      <c r="S84" s="151"/>
      <c r="T84" s="92"/>
      <c r="U84" s="92"/>
      <c r="V84" s="92"/>
      <c r="W84" s="92"/>
      <c r="X84" s="92"/>
      <c r="Y84" s="92"/>
      <c r="Z84" s="92"/>
      <c r="AA84" s="92"/>
      <c r="AB84" s="298"/>
      <c r="AC84" s="298"/>
      <c r="AD84" s="92"/>
      <c r="AE84" s="92"/>
      <c r="AH84" s="289"/>
    </row>
    <row r="85" spans="1:34" hidden="1" x14ac:dyDescent="0.2">
      <c r="A85" s="141"/>
      <c r="B85" s="78" t="s">
        <v>54</v>
      </c>
      <c r="C85" s="225">
        <v>24538.612857142853</v>
      </c>
      <c r="D85" s="136">
        <v>43025</v>
      </c>
      <c r="E85" s="166">
        <v>106.68</v>
      </c>
      <c r="F85" s="164"/>
      <c r="G85" s="164">
        <v>0.4</v>
      </c>
      <c r="H85" s="14">
        <v>4.4000000000000004</v>
      </c>
      <c r="I85" s="13">
        <v>623.61749999999995</v>
      </c>
      <c r="J85" s="93"/>
      <c r="K85" s="93"/>
      <c r="L85" s="118">
        <v>622.44000000000005</v>
      </c>
      <c r="M85" s="13">
        <v>0.88076500000000002</v>
      </c>
      <c r="N85" s="13">
        <v>708.06150000000002</v>
      </c>
      <c r="O85" s="185">
        <v>118.6245</v>
      </c>
      <c r="P85" s="13">
        <v>5.2575000000000003</v>
      </c>
      <c r="Q85" s="92"/>
      <c r="R85" s="92"/>
      <c r="S85" s="151"/>
      <c r="T85" s="92"/>
      <c r="U85" s="92"/>
      <c r="V85" s="92"/>
      <c r="W85" s="92"/>
      <c r="X85" s="92"/>
      <c r="Y85" s="92"/>
      <c r="Z85" s="92"/>
      <c r="AA85" s="92"/>
      <c r="AB85" s="298"/>
      <c r="AC85" s="298"/>
      <c r="AD85" s="92"/>
      <c r="AE85" s="92"/>
      <c r="AH85" s="289"/>
    </row>
    <row r="86" spans="1:34" hidden="1" x14ac:dyDescent="0.2">
      <c r="A86" s="141"/>
      <c r="B86" s="78" t="s">
        <v>51</v>
      </c>
      <c r="C86" s="225">
        <v>24577.93129032258</v>
      </c>
      <c r="D86" s="136">
        <v>43068</v>
      </c>
      <c r="E86" s="12">
        <v>107.35</v>
      </c>
      <c r="F86" s="164"/>
      <c r="G86" s="164">
        <v>0.6</v>
      </c>
      <c r="H86" s="14">
        <v>4.2</v>
      </c>
      <c r="I86" s="13">
        <v>628.50318181818204</v>
      </c>
      <c r="J86" s="93"/>
      <c r="K86" s="93"/>
      <c r="L86" s="118">
        <v>619.5</v>
      </c>
      <c r="M86" s="13">
        <v>0.922863636363637</v>
      </c>
      <c r="N86" s="185">
        <v>681.13227272727295</v>
      </c>
      <c r="O86" s="185">
        <v>120.399090909091</v>
      </c>
      <c r="P86" s="185">
        <v>5.2209090909090898</v>
      </c>
      <c r="Q86" s="92"/>
      <c r="R86" s="92"/>
      <c r="S86" s="151"/>
      <c r="T86" s="92"/>
      <c r="U86" s="92"/>
      <c r="V86" s="92"/>
      <c r="W86" s="92"/>
      <c r="X86" s="92"/>
      <c r="Y86" s="92"/>
      <c r="Z86" s="92"/>
      <c r="AA86" s="92"/>
      <c r="AB86" s="298"/>
      <c r="AC86" s="298"/>
      <c r="AD86" s="92"/>
      <c r="AE86" s="92"/>
      <c r="AH86" s="289"/>
    </row>
    <row r="87" spans="1:34" hidden="1" x14ac:dyDescent="0.2">
      <c r="A87" s="141"/>
      <c r="B87" s="78" t="s">
        <v>53</v>
      </c>
      <c r="C87" s="225">
        <v>24685.425999999999</v>
      </c>
      <c r="D87" s="136">
        <v>43240</v>
      </c>
      <c r="E87" s="12">
        <v>107.97</v>
      </c>
      <c r="F87" s="164"/>
      <c r="G87" s="164">
        <v>0.6</v>
      </c>
      <c r="H87" s="14">
        <v>4.0999999999999996</v>
      </c>
      <c r="I87" s="13">
        <v>614.72761904761899</v>
      </c>
      <c r="J87" s="93"/>
      <c r="K87" s="93"/>
      <c r="L87" s="118">
        <v>622.79</v>
      </c>
      <c r="M87" s="13">
        <v>0.92656666666666698</v>
      </c>
      <c r="N87" s="185">
        <v>663.506666666667</v>
      </c>
      <c r="O87" s="185">
        <v>119.514761904762</v>
      </c>
      <c r="P87" s="185">
        <v>5.1438095238095203</v>
      </c>
      <c r="Q87" s="92"/>
      <c r="R87" s="92"/>
      <c r="S87" s="151"/>
      <c r="T87" s="92"/>
      <c r="U87" s="92"/>
      <c r="V87" s="92"/>
      <c r="W87" s="92"/>
      <c r="X87" s="92"/>
      <c r="Y87" s="92"/>
      <c r="Z87" s="92"/>
      <c r="AA87" s="92"/>
      <c r="AB87" s="298"/>
      <c r="AC87" s="298"/>
      <c r="AD87" s="92"/>
      <c r="AE87" s="92"/>
      <c r="AH87" s="289"/>
    </row>
    <row r="88" spans="1:34" hidden="1" x14ac:dyDescent="0.2">
      <c r="A88" s="141"/>
      <c r="B88" s="78" t="s">
        <v>40</v>
      </c>
      <c r="C88" s="225">
        <v>24832.61387096774</v>
      </c>
      <c r="D88" s="136">
        <v>43499</v>
      </c>
      <c r="E88" s="12">
        <v>108.16</v>
      </c>
      <c r="F88" s="164"/>
      <c r="G88" s="164">
        <v>0.2</v>
      </c>
      <c r="H88" s="14">
        <v>4</v>
      </c>
      <c r="I88" s="13">
        <v>607.59684210526302</v>
      </c>
      <c r="J88" s="93"/>
      <c r="K88" s="93"/>
      <c r="L88" s="118">
        <v>606.39</v>
      </c>
      <c r="M88" s="13">
        <v>0.89540526315789504</v>
      </c>
      <c r="N88" s="185">
        <v>678.64894736842098</v>
      </c>
      <c r="O88" s="185">
        <v>120.609473684211</v>
      </c>
      <c r="P88" s="185">
        <v>5.0378947368420999</v>
      </c>
      <c r="Q88" s="92"/>
      <c r="R88" s="92"/>
      <c r="S88" s="151"/>
      <c r="T88" s="92"/>
      <c r="U88" s="92"/>
      <c r="V88" s="92"/>
      <c r="W88" s="92"/>
      <c r="X88" s="92"/>
      <c r="Y88" s="92"/>
      <c r="Z88" s="92"/>
      <c r="AA88" s="92"/>
      <c r="AB88" s="298"/>
      <c r="AC88" s="298"/>
      <c r="AD88" s="92"/>
      <c r="AE88" s="92"/>
      <c r="AH88" s="289"/>
    </row>
    <row r="89" spans="1:34" hidden="1" x14ac:dyDescent="0.2">
      <c r="A89" s="141"/>
      <c r="B89" s="78" t="s">
        <v>45</v>
      </c>
      <c r="C89" s="225">
        <v>24955.065666666669</v>
      </c>
      <c r="D89" s="136">
        <v>43760</v>
      </c>
      <c r="E89" s="12">
        <v>108.68</v>
      </c>
      <c r="F89" s="164"/>
      <c r="G89" s="14">
        <v>0.5</v>
      </c>
      <c r="H89" s="12">
        <v>4.4000000000000004</v>
      </c>
      <c r="I89" s="13">
        <v>629.99476190476196</v>
      </c>
      <c r="J89" s="93"/>
      <c r="K89" s="93"/>
      <c r="L89" s="118">
        <v>616.14</v>
      </c>
      <c r="M89" s="13">
        <v>0.89123809523809505</v>
      </c>
      <c r="N89" s="185">
        <v>706.96571428571394</v>
      </c>
      <c r="O89" s="185">
        <v>123.86809523809499</v>
      </c>
      <c r="P89" s="185">
        <v>5.0861904761904801</v>
      </c>
      <c r="Q89" s="92"/>
      <c r="R89" s="92"/>
      <c r="S89" s="151"/>
      <c r="T89" s="92"/>
      <c r="U89" s="92"/>
      <c r="V89" s="92"/>
      <c r="W89" s="92"/>
      <c r="X89" s="92"/>
      <c r="Y89" s="92"/>
      <c r="Z89" s="92"/>
      <c r="AA89" s="92"/>
      <c r="AB89" s="298"/>
      <c r="AC89" s="298"/>
      <c r="AD89" s="92"/>
      <c r="AE89" s="92"/>
      <c r="AH89" s="289"/>
    </row>
    <row r="90" spans="1:34" hidden="1" x14ac:dyDescent="0.2">
      <c r="A90" s="141"/>
      <c r="B90" s="301" t="s">
        <v>138</v>
      </c>
      <c r="C90" s="225">
        <v>25028.869354838698</v>
      </c>
      <c r="D90" s="136">
        <v>43848</v>
      </c>
      <c r="E90" s="12">
        <v>109.14</v>
      </c>
      <c r="F90" s="164"/>
      <c r="G90" s="14">
        <v>0.4</v>
      </c>
      <c r="H90" s="12">
        <v>4.5999999999999996</v>
      </c>
      <c r="I90" s="13">
        <v>650.13954545454499</v>
      </c>
      <c r="J90" s="93"/>
      <c r="K90" s="93"/>
      <c r="L90" s="118">
        <v>631.80999999999995</v>
      </c>
      <c r="M90" s="13">
        <v>0.90852272727272698</v>
      </c>
      <c r="N90" s="185">
        <v>715.62318181818205</v>
      </c>
      <c r="O90" s="185">
        <v>123.188181818182</v>
      </c>
      <c r="P90" s="185">
        <v>5.2781818181818201</v>
      </c>
      <c r="Q90" s="92"/>
      <c r="R90" s="92"/>
      <c r="S90" s="151"/>
      <c r="T90" s="92"/>
      <c r="U90" s="92"/>
      <c r="V90" s="92"/>
      <c r="W90" s="92"/>
      <c r="X90" s="92"/>
      <c r="Y90" s="92"/>
      <c r="Z90" s="92"/>
      <c r="AA90" s="92"/>
      <c r="AB90" s="298"/>
      <c r="AC90" s="298"/>
      <c r="AD90" s="92"/>
      <c r="AE90" s="92"/>
      <c r="AH90" s="289"/>
    </row>
    <row r="91" spans="1:34" hidden="1" x14ac:dyDescent="0.2">
      <c r="A91" s="141"/>
      <c r="B91" s="78" t="s">
        <v>44</v>
      </c>
      <c r="C91" s="225">
        <v>25144.666774193502</v>
      </c>
      <c r="D91" s="136">
        <v>44067</v>
      </c>
      <c r="E91" s="12">
        <v>109.88</v>
      </c>
      <c r="F91" s="164"/>
      <c r="G91" s="14">
        <v>0.7</v>
      </c>
      <c r="H91" s="14">
        <v>5</v>
      </c>
      <c r="I91" s="13">
        <v>688.11571428571403</v>
      </c>
      <c r="J91" s="93"/>
      <c r="K91" s="93"/>
      <c r="L91" s="118">
        <v>665.52</v>
      </c>
      <c r="M91" s="13">
        <v>0.89878571428571397</v>
      </c>
      <c r="N91" s="185">
        <v>765.93428571428603</v>
      </c>
      <c r="O91" s="185">
        <v>123.185714285714</v>
      </c>
      <c r="P91" s="185">
        <v>5.5871428571428599</v>
      </c>
      <c r="Q91" s="92"/>
      <c r="R91" s="92"/>
      <c r="S91" s="151"/>
      <c r="T91" s="92"/>
      <c r="U91" s="92"/>
      <c r="V91" s="92"/>
      <c r="W91" s="92"/>
      <c r="X91" s="92"/>
      <c r="Y91" s="92"/>
      <c r="Z91" s="92"/>
      <c r="AA91" s="92"/>
      <c r="AB91" s="298"/>
      <c r="AC91" s="298"/>
      <c r="AD91" s="92"/>
      <c r="AE91" s="92"/>
    </row>
    <row r="92" spans="1:34" hidden="1" x14ac:dyDescent="0.2">
      <c r="A92" s="141"/>
      <c r="B92" s="78" t="s">
        <v>46</v>
      </c>
      <c r="C92" s="225">
        <v>25264.759333333299</v>
      </c>
      <c r="D92" s="136">
        <v>44243</v>
      </c>
      <c r="E92" s="12">
        <v>110.44</v>
      </c>
      <c r="F92" s="164"/>
      <c r="G92" s="14">
        <v>0.5</v>
      </c>
      <c r="H92" s="12">
        <v>4.5999999999999996</v>
      </c>
      <c r="I92" s="13">
        <v>691.72904761904704</v>
      </c>
      <c r="J92" s="93"/>
      <c r="K92" s="93"/>
      <c r="L92" s="118">
        <v>699.69</v>
      </c>
      <c r="M92" s="13">
        <v>0.89053809523809502</v>
      </c>
      <c r="N92" s="185">
        <v>776.76333333333298</v>
      </c>
      <c r="O92" s="185">
        <v>120.165238095238</v>
      </c>
      <c r="P92" s="185">
        <v>5.7580952380952404</v>
      </c>
      <c r="Q92" s="92"/>
      <c r="R92" s="92"/>
      <c r="S92" s="151"/>
      <c r="T92" s="92"/>
      <c r="U92" s="92"/>
      <c r="V92" s="92"/>
      <c r="W92" s="92"/>
      <c r="X92" s="92"/>
      <c r="Y92" s="92"/>
      <c r="Z92" s="92"/>
      <c r="AA92" s="92"/>
      <c r="AB92" s="298"/>
      <c r="AC92" s="298"/>
      <c r="AD92" s="92"/>
      <c r="AE92" s="92"/>
    </row>
    <row r="93" spans="1:34" hidden="1" x14ac:dyDescent="0.2">
      <c r="A93" s="141"/>
      <c r="B93" s="301" t="s">
        <v>142</v>
      </c>
      <c r="C93" s="225">
        <v>25426.518064516127</v>
      </c>
      <c r="D93" s="136">
        <v>44553</v>
      </c>
      <c r="E93" s="12">
        <v>110.89</v>
      </c>
      <c r="F93" s="164"/>
      <c r="G93" s="14">
        <v>0.4</v>
      </c>
      <c r="H93" s="14">
        <v>4</v>
      </c>
      <c r="I93" s="13">
        <v>685.31428571428603</v>
      </c>
      <c r="J93" s="93"/>
      <c r="K93" s="93"/>
      <c r="L93" s="118">
        <v>705.29</v>
      </c>
      <c r="M93" s="13">
        <v>0.89055714285714305</v>
      </c>
      <c r="N93" s="185">
        <v>769.60571428571404</v>
      </c>
      <c r="O93" s="185">
        <v>120.054761904762</v>
      </c>
      <c r="P93" s="185">
        <v>5.70857142857143</v>
      </c>
      <c r="Q93" s="92"/>
      <c r="R93" s="92"/>
      <c r="S93" s="151"/>
      <c r="T93" s="92"/>
      <c r="U93" s="92"/>
      <c r="V93" s="92"/>
      <c r="W93" s="92"/>
      <c r="X93" s="92"/>
      <c r="Y93" s="92"/>
      <c r="Z93" s="92"/>
      <c r="AA93" s="92"/>
      <c r="AB93" s="298"/>
      <c r="AC93" s="298"/>
      <c r="AD93" s="92"/>
      <c r="AE93" s="92"/>
    </row>
    <row r="94" spans="1:34" hidden="1" x14ac:dyDescent="0.2">
      <c r="A94" s="141"/>
      <c r="B94" s="78" t="s">
        <v>49</v>
      </c>
      <c r="C94" s="225">
        <v>25548.234333333334</v>
      </c>
      <c r="D94" s="136">
        <v>44776</v>
      </c>
      <c r="E94" s="12">
        <v>110.86</v>
      </c>
      <c r="F94" s="164"/>
      <c r="G94" s="14">
        <v>0</v>
      </c>
      <c r="H94" s="12">
        <v>3.9</v>
      </c>
      <c r="I94" s="13">
        <v>704.00238095238103</v>
      </c>
      <c r="J94" s="93"/>
      <c r="K94" s="93"/>
      <c r="L94" s="118">
        <v>687.37</v>
      </c>
      <c r="M94" s="13">
        <v>0.93082380952381005</v>
      </c>
      <c r="N94" s="185">
        <v>756.32666666666705</v>
      </c>
      <c r="O94" s="185">
        <v>122.514761904762</v>
      </c>
      <c r="P94" s="185">
        <v>5.7461904761904803</v>
      </c>
      <c r="Q94" s="92"/>
      <c r="R94" s="92"/>
      <c r="S94" s="151"/>
      <c r="T94" s="92"/>
      <c r="U94" s="92"/>
      <c r="V94" s="92"/>
      <c r="W94" s="92"/>
      <c r="X94" s="92"/>
      <c r="Y94" s="92"/>
      <c r="Z94" s="92"/>
      <c r="AA94" s="92"/>
      <c r="AB94" s="298"/>
      <c r="AC94" s="298"/>
      <c r="AD94" s="92"/>
      <c r="AE94" s="92"/>
    </row>
    <row r="95" spans="1:34" hidden="1" x14ac:dyDescent="0.2">
      <c r="A95" s="141"/>
      <c r="B95" s="78" t="s">
        <v>50</v>
      </c>
      <c r="C95" s="225">
        <v>25625.130645161287</v>
      </c>
      <c r="D95" s="136">
        <v>44955</v>
      </c>
      <c r="E95" s="12">
        <v>110.87</v>
      </c>
      <c r="F95" s="264"/>
      <c r="G95" s="14">
        <v>0</v>
      </c>
      <c r="H95" s="12">
        <v>4.4000000000000004</v>
      </c>
      <c r="I95" s="13">
        <v>704.23800000000006</v>
      </c>
      <c r="J95" s="93"/>
      <c r="K95" s="93"/>
      <c r="L95" s="118">
        <v>712.13</v>
      </c>
      <c r="M95" s="13">
        <v>0.91985499999999998</v>
      </c>
      <c r="N95" s="185">
        <v>765.70050000000003</v>
      </c>
      <c r="O95" s="185">
        <v>121.7325</v>
      </c>
      <c r="P95" s="185">
        <v>5.7854999999999999</v>
      </c>
      <c r="Q95" s="92"/>
      <c r="R95" s="92"/>
      <c r="S95" s="151"/>
      <c r="T95" s="92"/>
      <c r="U95" s="92"/>
      <c r="V95" s="92"/>
      <c r="W95" s="92"/>
      <c r="X95" s="92"/>
      <c r="Y95" s="92"/>
      <c r="Z95" s="92"/>
      <c r="AA95" s="92"/>
      <c r="AB95" s="298"/>
      <c r="AC95" s="298"/>
      <c r="AD95" s="92"/>
      <c r="AE95" s="92"/>
    </row>
    <row r="96" spans="1:34" hidden="1" x14ac:dyDescent="0.2">
      <c r="A96" s="141"/>
      <c r="B96" s="78"/>
      <c r="C96" s="225"/>
      <c r="D96" s="136"/>
      <c r="E96" s="12"/>
      <c r="F96" s="164"/>
      <c r="G96" s="12"/>
      <c r="H96" s="12"/>
      <c r="I96" s="12"/>
      <c r="J96" s="93"/>
      <c r="K96" s="93"/>
      <c r="L96" s="118"/>
      <c r="M96" s="13"/>
      <c r="N96" s="185"/>
      <c r="O96" s="185"/>
      <c r="P96" s="185"/>
      <c r="Q96" s="92"/>
      <c r="R96" s="92"/>
      <c r="S96" s="151"/>
      <c r="T96" s="92"/>
      <c r="U96" s="92"/>
      <c r="V96" s="92"/>
      <c r="W96" s="92"/>
      <c r="X96" s="92"/>
      <c r="Y96" s="92"/>
      <c r="Z96" s="92"/>
      <c r="AA96" s="92"/>
      <c r="AB96" s="298"/>
      <c r="AC96" s="298"/>
      <c r="AD96" s="92"/>
      <c r="AE96" s="92"/>
    </row>
    <row r="97" spans="1:31" x14ac:dyDescent="0.2">
      <c r="A97" s="141"/>
      <c r="B97" s="117" t="s">
        <v>127</v>
      </c>
      <c r="C97" s="225">
        <v>25629.09</v>
      </c>
      <c r="D97" s="136">
        <v>44955</v>
      </c>
      <c r="E97" s="273">
        <v>111.39</v>
      </c>
      <c r="F97" s="225"/>
      <c r="G97" s="274">
        <v>0.5</v>
      </c>
      <c r="H97" s="274">
        <v>4.8</v>
      </c>
      <c r="I97" s="13">
        <v>721.94799999999998</v>
      </c>
      <c r="J97" s="93"/>
      <c r="K97" s="93"/>
      <c r="L97" s="118">
        <v>704.42</v>
      </c>
      <c r="M97" s="13">
        <v>0.92073499999999997</v>
      </c>
      <c r="N97" s="185">
        <v>784.1345</v>
      </c>
      <c r="O97" s="185">
        <v>118.169</v>
      </c>
      <c r="P97" s="185">
        <v>6.11</v>
      </c>
      <c r="Q97" s="92"/>
      <c r="R97" s="92"/>
      <c r="S97" s="151"/>
      <c r="T97" s="92"/>
      <c r="U97" s="92"/>
      <c r="V97" s="92"/>
      <c r="W97" s="92"/>
      <c r="X97" s="92"/>
      <c r="Y97" s="92"/>
      <c r="Z97" s="92"/>
      <c r="AA97" s="92"/>
      <c r="AB97" s="298"/>
      <c r="AC97" s="298"/>
      <c r="AD97" s="92"/>
      <c r="AE97" s="92"/>
    </row>
    <row r="98" spans="1:31" x14ac:dyDescent="0.2">
      <c r="A98" s="141"/>
      <c r="B98" s="78" t="s">
        <v>54</v>
      </c>
      <c r="C98" s="225">
        <v>25661.046551724135</v>
      </c>
      <c r="D98" s="136">
        <v>44955</v>
      </c>
      <c r="E98" s="13">
        <v>111.7</v>
      </c>
      <c r="F98" s="164"/>
      <c r="G98" s="12">
        <v>0.3</v>
      </c>
      <c r="H98" s="14">
        <v>4.7</v>
      </c>
      <c r="I98" s="13">
        <v>704.08476190476199</v>
      </c>
      <c r="J98" s="93"/>
      <c r="K98" s="93"/>
      <c r="L98" s="118">
        <v>716.21</v>
      </c>
      <c r="M98" s="185">
        <v>0.90146190476190502</v>
      </c>
      <c r="N98" s="185">
        <v>781.19095238095201</v>
      </c>
      <c r="O98" s="185">
        <v>115.014285714286</v>
      </c>
      <c r="P98" s="185">
        <v>6.1252380952380898</v>
      </c>
      <c r="Q98" s="92"/>
      <c r="R98" s="92"/>
      <c r="S98" s="151"/>
      <c r="T98" s="92"/>
      <c r="U98" s="92"/>
      <c r="V98" s="92"/>
      <c r="W98" s="92"/>
      <c r="X98" s="92"/>
      <c r="Y98" s="92"/>
      <c r="Z98" s="92"/>
      <c r="AA98" s="92"/>
      <c r="AB98" s="298"/>
      <c r="AC98" s="298"/>
      <c r="AD98" s="92"/>
      <c r="AE98" s="92"/>
    </row>
    <row r="99" spans="1:31" x14ac:dyDescent="0.2">
      <c r="A99" s="141"/>
      <c r="B99" s="78" t="s">
        <v>51</v>
      </c>
      <c r="C99" s="225">
        <v>25772.425161290321</v>
      </c>
      <c r="D99" s="136">
        <v>45180</v>
      </c>
      <c r="E99" s="13">
        <v>112.13</v>
      </c>
      <c r="F99" s="164"/>
      <c r="G99" s="12">
        <v>0.4</v>
      </c>
      <c r="H99" s="14">
        <v>4.5</v>
      </c>
      <c r="I99" s="13">
        <v>682.06772727272698</v>
      </c>
      <c r="J99" s="93"/>
      <c r="K99" s="93"/>
      <c r="L99" s="118">
        <v>691.36</v>
      </c>
      <c r="M99" s="185">
        <v>0.90038636363636404</v>
      </c>
      <c r="N99" s="185">
        <v>757.58727272727299</v>
      </c>
      <c r="O99" s="185">
        <v>112.96636363636399</v>
      </c>
      <c r="P99" s="185">
        <v>6.0372727272727298</v>
      </c>
      <c r="Q99" s="92"/>
      <c r="R99" s="92"/>
      <c r="S99" s="151"/>
      <c r="T99" s="92"/>
      <c r="U99" s="92"/>
      <c r="V99" s="92"/>
      <c r="W99" s="92"/>
      <c r="X99" s="92"/>
      <c r="Y99" s="92"/>
      <c r="Z99" s="92"/>
      <c r="AA99" s="92"/>
      <c r="AB99" s="298"/>
      <c r="AC99" s="298"/>
      <c r="AD99" s="92"/>
      <c r="AE99" s="92"/>
    </row>
    <row r="100" spans="1:31" x14ac:dyDescent="0.2">
      <c r="A100" s="141"/>
      <c r="B100" s="78" t="s">
        <v>53</v>
      </c>
      <c r="C100" s="225">
        <v>25858.011666666665</v>
      </c>
      <c r="D100" s="136">
        <v>45316</v>
      </c>
      <c r="E100" s="12">
        <v>112.49</v>
      </c>
      <c r="F100" s="12"/>
      <c r="G100" s="12">
        <v>0.3</v>
      </c>
      <c r="H100" s="14">
        <v>4.2</v>
      </c>
      <c r="I100" s="12">
        <v>669.93</v>
      </c>
      <c r="J100" s="93"/>
      <c r="K100" s="93"/>
      <c r="L100" s="118">
        <v>683.16</v>
      </c>
      <c r="M100" s="185">
        <v>0.88185714285714301</v>
      </c>
      <c r="N100" s="185">
        <v>759.72095238095199</v>
      </c>
      <c r="O100" s="185">
        <v>109.841904761905</v>
      </c>
      <c r="P100" s="185">
        <v>6.0995238095238102</v>
      </c>
      <c r="Q100" s="92"/>
      <c r="R100" s="92"/>
      <c r="S100" s="151"/>
      <c r="T100" s="92"/>
      <c r="U100" s="92"/>
      <c r="V100" s="92"/>
      <c r="W100" s="92"/>
      <c r="X100" s="92"/>
      <c r="Y100" s="92"/>
      <c r="Z100" s="92"/>
      <c r="AA100" s="92"/>
      <c r="AB100" s="298"/>
      <c r="AC100" s="298"/>
      <c r="AD100" s="92"/>
      <c r="AE100" s="92"/>
    </row>
    <row r="101" spans="1:31" x14ac:dyDescent="0.2">
      <c r="A101" s="141"/>
      <c r="B101" s="78" t="s">
        <v>40</v>
      </c>
      <c r="C101" s="225">
        <v>25954.312903225804</v>
      </c>
      <c r="D101" s="136">
        <v>45497</v>
      </c>
      <c r="E101" s="12">
        <v>112.75</v>
      </c>
      <c r="F101" s="12"/>
      <c r="G101" s="12">
        <v>0.2</v>
      </c>
      <c r="H101" s="14">
        <v>4.2</v>
      </c>
      <c r="I101" s="12">
        <v>681.87</v>
      </c>
      <c r="J101" s="93"/>
      <c r="K101" s="93"/>
      <c r="L101" s="118">
        <v>668.49</v>
      </c>
      <c r="M101" s="185">
        <v>0.88387727272727301</v>
      </c>
      <c r="N101" s="185">
        <v>771.42681818181802</v>
      </c>
      <c r="O101" s="185">
        <v>108.771363636364</v>
      </c>
      <c r="P101" s="185">
        <v>6.2681818181818203</v>
      </c>
      <c r="Q101" s="92"/>
      <c r="R101" s="92"/>
      <c r="S101" s="151"/>
      <c r="T101" s="92"/>
      <c r="U101" s="92"/>
      <c r="V101" s="92"/>
      <c r="W101" s="92"/>
      <c r="X101" s="92"/>
      <c r="Y101" s="92"/>
      <c r="Z101" s="92"/>
      <c r="AA101" s="92"/>
      <c r="AB101" s="298"/>
      <c r="AC101" s="298"/>
      <c r="AD101" s="92"/>
      <c r="AE101" s="92"/>
    </row>
    <row r="102" spans="1:31" x14ac:dyDescent="0.2">
      <c r="A102" s="141"/>
      <c r="B102" s="78" t="s">
        <v>45</v>
      </c>
      <c r="C102" s="225">
        <v>26025.992666666665</v>
      </c>
      <c r="D102" s="136">
        <v>45633</v>
      </c>
      <c r="E102" s="12">
        <v>113.25</v>
      </c>
      <c r="F102" s="12"/>
      <c r="G102" s="12">
        <v>0.4</v>
      </c>
      <c r="H102" s="14">
        <v>4.2</v>
      </c>
      <c r="I102" s="12">
        <v>681.07</v>
      </c>
      <c r="J102" s="93"/>
      <c r="K102" s="93"/>
      <c r="L102" s="118">
        <v>687.43</v>
      </c>
      <c r="M102" s="185">
        <v>0.88864285714285696</v>
      </c>
      <c r="N102" s="185">
        <v>766.46571428571394</v>
      </c>
      <c r="O102" s="185">
        <v>105.87857142857099</v>
      </c>
      <c r="P102" s="185">
        <v>6.43333333333333</v>
      </c>
      <c r="Q102" s="92"/>
      <c r="R102" s="92"/>
      <c r="S102" s="151"/>
      <c r="T102" s="92"/>
      <c r="U102" s="92"/>
      <c r="V102" s="92"/>
      <c r="W102" s="92"/>
      <c r="X102" s="92"/>
      <c r="Y102" s="92"/>
      <c r="Z102" s="92"/>
      <c r="AA102" s="92"/>
      <c r="AB102" s="298"/>
      <c r="AC102" s="298"/>
      <c r="AD102" s="92"/>
      <c r="AE102" s="92"/>
    </row>
    <row r="103" spans="1:31" x14ac:dyDescent="0.2">
      <c r="A103" s="141"/>
      <c r="B103" s="78" t="s">
        <v>76</v>
      </c>
      <c r="C103" s="225">
        <v>26093.097741935486</v>
      </c>
      <c r="D103" s="136">
        <v>45724</v>
      </c>
      <c r="E103" s="12">
        <v>113.53</v>
      </c>
      <c r="F103" s="12"/>
      <c r="G103" s="12">
        <v>0.2</v>
      </c>
      <c r="H103" s="14">
        <v>4</v>
      </c>
      <c r="I103" s="12">
        <v>657.57</v>
      </c>
      <c r="J103" s="93"/>
      <c r="K103" s="93"/>
      <c r="L103" s="118">
        <v>674.16</v>
      </c>
      <c r="M103" s="185">
        <v>0.90459523809523801</v>
      </c>
      <c r="N103" s="185">
        <v>726.94</v>
      </c>
      <c r="O103" s="185">
        <v>104.167619047619</v>
      </c>
      <c r="P103" s="185">
        <v>6.3157142857142796</v>
      </c>
      <c r="Q103" s="92"/>
      <c r="R103" s="92"/>
      <c r="S103" s="151"/>
      <c r="T103" s="92"/>
      <c r="U103" s="92"/>
      <c r="V103" s="92"/>
      <c r="W103" s="92"/>
      <c r="X103" s="92"/>
      <c r="Y103" s="92"/>
      <c r="Z103" s="92"/>
      <c r="AA103" s="92"/>
      <c r="AB103" s="298"/>
      <c r="AC103" s="298"/>
      <c r="AD103" s="92"/>
      <c r="AE103" s="92"/>
    </row>
    <row r="104" spans="1:31" x14ac:dyDescent="0.2">
      <c r="A104" s="141"/>
      <c r="B104" s="78" t="s">
        <v>44</v>
      </c>
      <c r="C104" s="225">
        <v>26181.8209677419</v>
      </c>
      <c r="D104" s="136">
        <v>45907</v>
      </c>
      <c r="E104" s="12">
        <v>113.58</v>
      </c>
      <c r="F104" s="12"/>
      <c r="G104" s="14">
        <v>0</v>
      </c>
      <c r="H104" s="12">
        <v>3.4</v>
      </c>
      <c r="I104" s="12">
        <v>658.89</v>
      </c>
      <c r="J104" s="93"/>
      <c r="K104" s="93"/>
      <c r="L104" s="118">
        <v>664.94</v>
      </c>
      <c r="M104" s="185">
        <v>0.892418181818182</v>
      </c>
      <c r="N104" s="185">
        <v>738.37545454545398</v>
      </c>
      <c r="O104" s="185">
        <v>101.193636363636</v>
      </c>
      <c r="P104" s="185">
        <v>6.51272727272727</v>
      </c>
      <c r="Q104" s="92"/>
      <c r="R104" s="92"/>
      <c r="S104" s="151"/>
      <c r="T104" s="92"/>
      <c r="U104" s="92"/>
      <c r="V104" s="92"/>
      <c r="W104" s="92"/>
      <c r="X104" s="92"/>
      <c r="Y104" s="92"/>
      <c r="Z104" s="92"/>
      <c r="AA104" s="92"/>
      <c r="AB104" s="298"/>
      <c r="AC104" s="298"/>
      <c r="AD104" s="92"/>
      <c r="AE104" s="92"/>
    </row>
    <row r="105" spans="1:31" x14ac:dyDescent="0.2">
      <c r="A105" s="141"/>
      <c r="B105" s="78" t="s">
        <v>46</v>
      </c>
      <c r="C105" s="118">
        <v>26222.2726666667</v>
      </c>
      <c r="D105" s="136">
        <v>45999</v>
      </c>
      <c r="E105" s="12">
        <v>113.86</v>
      </c>
      <c r="F105" s="12"/>
      <c r="G105" s="12">
        <v>0.2</v>
      </c>
      <c r="H105" s="12">
        <v>3.1</v>
      </c>
      <c r="I105" s="12">
        <v>668.63</v>
      </c>
      <c r="J105" s="93"/>
      <c r="K105" s="93"/>
      <c r="L105" s="118">
        <v>671.32</v>
      </c>
      <c r="M105" s="185">
        <v>0.89207619047619002</v>
      </c>
      <c r="N105" s="185">
        <v>749.52</v>
      </c>
      <c r="O105" s="185">
        <v>101.94</v>
      </c>
      <c r="P105" s="185">
        <v>6.5585714285714296</v>
      </c>
      <c r="Q105" s="92"/>
      <c r="R105" s="92"/>
      <c r="S105" s="151"/>
      <c r="T105" s="92"/>
      <c r="U105" s="92"/>
      <c r="V105" s="92"/>
      <c r="W105" s="92"/>
      <c r="X105" s="92"/>
      <c r="Y105" s="92"/>
      <c r="Z105" s="92"/>
      <c r="AA105" s="92"/>
      <c r="AB105" s="298"/>
      <c r="AC105" s="298"/>
      <c r="AD105" s="92"/>
      <c r="AE105" s="92"/>
    </row>
    <row r="106" spans="1:31" x14ac:dyDescent="0.2">
      <c r="A106" s="141"/>
      <c r="B106" s="78" t="s">
        <v>47</v>
      </c>
      <c r="C106" s="118">
        <v>26238.100967741935</v>
      </c>
      <c r="D106" s="136">
        <v>45999</v>
      </c>
      <c r="E106" s="12">
        <v>114.05</v>
      </c>
      <c r="F106" s="12"/>
      <c r="G106" s="12">
        <v>0.2</v>
      </c>
      <c r="H106" s="12">
        <v>2.8</v>
      </c>
      <c r="I106" s="12">
        <v>663.92</v>
      </c>
      <c r="J106" s="93"/>
      <c r="K106" s="93"/>
      <c r="L106" s="118">
        <v>662.27</v>
      </c>
      <c r="M106" s="185">
        <v>0.90640526315789505</v>
      </c>
      <c r="N106" s="185">
        <v>732.58315789473704</v>
      </c>
      <c r="O106" s="185">
        <v>103.604736842105</v>
      </c>
      <c r="P106" s="185">
        <v>6.4084210526315797</v>
      </c>
      <c r="Q106" s="92"/>
      <c r="R106" s="92"/>
      <c r="S106" s="151"/>
      <c r="T106" s="92"/>
      <c r="U106" s="92"/>
      <c r="V106" s="92"/>
      <c r="W106" s="92"/>
      <c r="X106" s="92"/>
      <c r="Y106" s="92"/>
      <c r="Z106" s="92"/>
      <c r="AA106" s="92"/>
      <c r="AB106" s="298"/>
      <c r="AC106" s="298"/>
      <c r="AD106" s="92"/>
      <c r="AE106" s="92"/>
    </row>
    <row r="107" spans="1:31" x14ac:dyDescent="0.2">
      <c r="A107" s="141"/>
      <c r="B107" s="78" t="s">
        <v>49</v>
      </c>
      <c r="C107" s="118">
        <v>26288.199666666671</v>
      </c>
      <c r="D107" s="136">
        <v>46091</v>
      </c>
      <c r="E107" s="12">
        <v>114.11</v>
      </c>
      <c r="F107" s="12"/>
      <c r="G107" s="12">
        <v>0.1</v>
      </c>
      <c r="H107" s="12">
        <v>2.9</v>
      </c>
      <c r="I107" s="12">
        <v>666.12</v>
      </c>
      <c r="J107" s="93"/>
      <c r="K107" s="93"/>
      <c r="L107" s="118">
        <v>653.62</v>
      </c>
      <c r="M107" s="185">
        <v>0.92713809523809498</v>
      </c>
      <c r="N107" s="185">
        <v>718.50047619047598</v>
      </c>
      <c r="O107" s="185">
        <v>108.294761904762</v>
      </c>
      <c r="P107" s="185">
        <v>6.1538095238095201</v>
      </c>
      <c r="Q107" s="92"/>
      <c r="R107" s="92"/>
      <c r="S107" s="151"/>
      <c r="T107" s="92"/>
      <c r="U107" s="92"/>
      <c r="V107" s="92"/>
      <c r="W107" s="92"/>
      <c r="X107" s="92"/>
      <c r="Y107" s="92"/>
      <c r="Z107" s="92"/>
      <c r="AA107" s="92"/>
      <c r="AB107" s="298"/>
      <c r="AC107" s="298"/>
      <c r="AD107" s="92"/>
      <c r="AE107" s="92"/>
    </row>
    <row r="108" spans="1:31" x14ac:dyDescent="0.2">
      <c r="A108" s="141"/>
      <c r="B108" s="301" t="s">
        <v>50</v>
      </c>
      <c r="C108" s="118">
        <v>26334.194516128999</v>
      </c>
      <c r="D108" s="136">
        <v>46183</v>
      </c>
      <c r="E108" s="12">
        <v>113.88</v>
      </c>
      <c r="F108" s="12"/>
      <c r="G108" s="12">
        <v>-0.2</v>
      </c>
      <c r="H108" s="12">
        <v>2.7</v>
      </c>
      <c r="I108" s="12">
        <v>667.17</v>
      </c>
      <c r="J108" s="93"/>
      <c r="K108" s="93"/>
      <c r="L108" s="118">
        <v>675.91</v>
      </c>
      <c r="M108" s="185">
        <v>0.94908571428571398</v>
      </c>
      <c r="N108" s="185">
        <v>702.99428571428598</v>
      </c>
      <c r="O108" s="185">
        <v>116.01380952381</v>
      </c>
      <c r="P108" s="185">
        <v>5.7523809523809497</v>
      </c>
      <c r="Q108" s="92"/>
      <c r="R108" s="92"/>
      <c r="S108" s="151"/>
      <c r="T108" s="92"/>
      <c r="U108" s="92"/>
      <c r="V108" s="92"/>
      <c r="W108" s="92"/>
      <c r="X108" s="92"/>
      <c r="Y108" s="92"/>
      <c r="Z108" s="92"/>
      <c r="AA108" s="92"/>
      <c r="AB108" s="298"/>
      <c r="AC108" s="298"/>
      <c r="AD108" s="92"/>
      <c r="AE108" s="92"/>
    </row>
    <row r="109" spans="1:31" x14ac:dyDescent="0.2">
      <c r="A109" s="141"/>
      <c r="B109" s="301"/>
      <c r="C109" s="118"/>
      <c r="D109" s="136"/>
      <c r="E109" s="12"/>
      <c r="F109" s="12"/>
      <c r="G109" s="12"/>
      <c r="H109" s="12"/>
      <c r="I109" s="12"/>
      <c r="J109" s="93"/>
      <c r="K109" s="93"/>
      <c r="L109" s="118"/>
      <c r="M109" s="185"/>
      <c r="N109" s="185"/>
      <c r="O109" s="185"/>
      <c r="P109" s="185"/>
      <c r="Q109" s="92"/>
      <c r="R109" s="92"/>
      <c r="S109" s="151"/>
      <c r="T109" s="92"/>
      <c r="U109" s="92"/>
      <c r="V109" s="92"/>
      <c r="W109" s="92"/>
      <c r="X109" s="92"/>
      <c r="Y109" s="92"/>
      <c r="Z109" s="92"/>
      <c r="AA109" s="92"/>
      <c r="AB109" s="298"/>
      <c r="AC109" s="298"/>
      <c r="AD109" s="92"/>
      <c r="AE109" s="92"/>
    </row>
    <row r="110" spans="1:31" x14ac:dyDescent="0.2">
      <c r="A110" s="141"/>
      <c r="B110" s="315" t="s">
        <v>141</v>
      </c>
      <c r="C110" s="118">
        <v>26340.758064516132</v>
      </c>
      <c r="D110" s="136">
        <v>46229</v>
      </c>
      <c r="E110" s="12">
        <v>114.49</v>
      </c>
      <c r="F110" s="12"/>
      <c r="G110" s="12">
        <v>0.5</v>
      </c>
      <c r="H110" s="12">
        <v>2.8</v>
      </c>
      <c r="I110" s="12">
        <v>661.19</v>
      </c>
      <c r="J110" s="93"/>
      <c r="K110" s="93"/>
      <c r="L110" s="118">
        <v>673.06</v>
      </c>
      <c r="M110" s="185">
        <v>0.94112857142857098</v>
      </c>
      <c r="N110" s="185">
        <v>702.54</v>
      </c>
      <c r="O110" s="185">
        <v>114.962380952381</v>
      </c>
      <c r="P110" s="185">
        <v>5.7509523809523797</v>
      </c>
      <c r="Q110" s="92"/>
      <c r="R110" s="92"/>
      <c r="S110" s="151"/>
      <c r="T110" s="92"/>
      <c r="U110" s="92"/>
      <c r="V110" s="92"/>
      <c r="W110" s="92"/>
      <c r="X110" s="92"/>
      <c r="Y110" s="92"/>
      <c r="Z110" s="92"/>
      <c r="AA110" s="92"/>
      <c r="AB110" s="298"/>
      <c r="AC110" s="298"/>
      <c r="AD110" s="92"/>
      <c r="AE110" s="92"/>
    </row>
    <row r="111" spans="1:31" x14ac:dyDescent="0.2">
      <c r="A111" s="141"/>
      <c r="B111" s="78" t="s">
        <v>54</v>
      </c>
      <c r="C111" s="225">
        <v>26336.93392857142</v>
      </c>
      <c r="D111" s="136">
        <v>46137</v>
      </c>
      <c r="E111" s="12">
        <v>114.76</v>
      </c>
      <c r="F111" s="12"/>
      <c r="G111" s="12">
        <v>0.2</v>
      </c>
      <c r="H111" s="12">
        <v>2.7</v>
      </c>
      <c r="I111" s="12">
        <v>643.21</v>
      </c>
      <c r="J111" s="93"/>
      <c r="K111" s="93"/>
      <c r="L111" s="118">
        <v>649.91999999999996</v>
      </c>
      <c r="M111" s="185">
        <v>0.93864000000000003</v>
      </c>
      <c r="N111" s="185">
        <v>685.298</v>
      </c>
      <c r="O111" s="185">
        <v>113.00149999999999</v>
      </c>
      <c r="P111" s="185">
        <v>5.6920000000000002</v>
      </c>
      <c r="Q111" s="92"/>
      <c r="R111" s="92"/>
      <c r="S111" s="151"/>
      <c r="T111" s="92"/>
      <c r="U111" s="92"/>
      <c r="V111" s="92"/>
      <c r="W111" s="92"/>
      <c r="X111" s="92"/>
      <c r="Y111" s="92"/>
      <c r="Z111" s="92"/>
      <c r="AA111" s="92"/>
      <c r="AB111" s="298"/>
      <c r="AC111" s="298"/>
      <c r="AD111" s="92"/>
      <c r="AE111" s="92"/>
    </row>
    <row r="112" spans="1:31" x14ac:dyDescent="0.2">
      <c r="A112" s="141"/>
      <c r="B112" s="78" t="s">
        <v>51</v>
      </c>
      <c r="C112" s="225">
        <v>26442.877096774191</v>
      </c>
      <c r="D112" s="136">
        <v>46368</v>
      </c>
      <c r="E112" s="12" t="s">
        <v>37</v>
      </c>
      <c r="F112" s="12"/>
      <c r="G112" s="12" t="s">
        <v>37</v>
      </c>
      <c r="H112" s="12" t="s">
        <v>37</v>
      </c>
      <c r="I112" s="12" t="s">
        <v>37</v>
      </c>
      <c r="J112" s="93"/>
      <c r="K112" s="93"/>
      <c r="L112" s="118">
        <v>645.66</v>
      </c>
      <c r="M112" s="12" t="s">
        <v>37</v>
      </c>
      <c r="N112" s="12" t="s">
        <v>37</v>
      </c>
      <c r="O112" s="12" t="s">
        <v>37</v>
      </c>
      <c r="P112" s="12" t="s">
        <v>37</v>
      </c>
      <c r="Q112" s="92"/>
      <c r="R112" s="92"/>
      <c r="S112" s="151"/>
      <c r="T112" s="92"/>
      <c r="U112" s="92"/>
      <c r="V112" s="92"/>
      <c r="W112" s="92"/>
      <c r="X112" s="92"/>
      <c r="Y112" s="92"/>
      <c r="Z112" s="92"/>
      <c r="AA112" s="92"/>
      <c r="AB112" s="298"/>
      <c r="AC112" s="298"/>
      <c r="AD112" s="92"/>
      <c r="AE112" s="92"/>
    </row>
    <row r="113" spans="1:31" x14ac:dyDescent="0.2">
      <c r="A113" s="141"/>
      <c r="B113" s="78"/>
      <c r="C113" s="118"/>
      <c r="D113" s="136"/>
      <c r="E113" s="12"/>
      <c r="F113" s="12"/>
      <c r="G113" s="12"/>
      <c r="H113" s="12"/>
      <c r="I113" s="12"/>
      <c r="J113" s="12"/>
      <c r="K113" s="12"/>
      <c r="L113" s="118"/>
      <c r="M113" s="12"/>
      <c r="N113" s="12"/>
      <c r="O113" s="12"/>
      <c r="P113" s="12"/>
      <c r="Q113" s="92"/>
      <c r="R113" s="92"/>
      <c r="S113" s="151"/>
      <c r="T113" s="92"/>
      <c r="U113" s="92"/>
      <c r="V113" s="92"/>
      <c r="W113" s="92"/>
      <c r="X113" s="92"/>
      <c r="Y113" s="92"/>
      <c r="Z113" s="92"/>
      <c r="AA113" s="92"/>
      <c r="AB113" s="298"/>
      <c r="AC113" s="298"/>
      <c r="AD113" s="92"/>
      <c r="AE113" s="92"/>
    </row>
    <row r="114" spans="1:31" ht="3" customHeight="1" x14ac:dyDescent="0.2">
      <c r="A114" s="141"/>
      <c r="B114" s="117"/>
      <c r="C114" s="84"/>
      <c r="D114" s="15"/>
      <c r="E114" s="11"/>
      <c r="F114" s="11"/>
      <c r="G114" s="12"/>
      <c r="H114" s="12"/>
      <c r="I114" s="12"/>
      <c r="J114" s="93"/>
      <c r="K114" s="93"/>
      <c r="L114" s="135"/>
      <c r="M114" s="12"/>
      <c r="N114" s="92"/>
      <c r="O114" s="92"/>
      <c r="P114" s="92"/>
      <c r="Q114" s="92"/>
      <c r="R114" s="92"/>
      <c r="S114" s="151"/>
      <c r="T114" s="92"/>
      <c r="U114" s="92"/>
      <c r="V114" s="92"/>
      <c r="W114" s="92"/>
      <c r="X114" s="92"/>
      <c r="Y114" s="92"/>
      <c r="Z114" s="92"/>
      <c r="AA114" s="92"/>
      <c r="AB114" s="298"/>
      <c r="AC114" s="298"/>
      <c r="AD114" s="92"/>
      <c r="AE114" s="92"/>
    </row>
    <row r="115" spans="1:31" ht="15.75" x14ac:dyDescent="0.25">
      <c r="A115" s="141"/>
      <c r="B115" s="22" t="s">
        <v>38</v>
      </c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151"/>
      <c r="T115" s="92"/>
      <c r="U115" s="92"/>
      <c r="V115" s="92"/>
      <c r="W115" s="92"/>
      <c r="X115" s="92"/>
      <c r="Y115" s="92"/>
      <c r="Z115" s="92"/>
      <c r="AA115" s="92"/>
      <c r="AB115" s="298"/>
      <c r="AC115" s="298"/>
      <c r="AD115" s="92"/>
      <c r="AE115" s="92"/>
    </row>
    <row r="116" spans="1:31" ht="14.25" customHeight="1" x14ac:dyDescent="0.2">
      <c r="A116" s="141"/>
      <c r="B116" s="78"/>
      <c r="C116" s="78"/>
      <c r="D116" s="78"/>
      <c r="E116" s="78"/>
      <c r="F116" s="78"/>
      <c r="G116" s="78"/>
      <c r="H116" s="78"/>
      <c r="I116" s="78"/>
      <c r="K116" s="93"/>
      <c r="L116" s="93"/>
      <c r="M116" s="93"/>
      <c r="N116" s="79"/>
      <c r="O116" s="79"/>
      <c r="P116" s="79"/>
      <c r="Q116" s="79"/>
      <c r="R116" s="79"/>
      <c r="S116" s="151"/>
      <c r="T116" s="92"/>
      <c r="U116" s="199"/>
      <c r="V116" s="199"/>
      <c r="W116" s="199"/>
      <c r="X116" s="199"/>
      <c r="Y116" s="199"/>
      <c r="Z116" s="92"/>
      <c r="AA116" s="92"/>
      <c r="AB116" s="298"/>
      <c r="AC116" s="298"/>
      <c r="AD116" s="92"/>
      <c r="AE116" s="92"/>
    </row>
    <row r="117" spans="1:31" ht="14.25" customHeight="1" x14ac:dyDescent="0.2">
      <c r="A117" s="141"/>
      <c r="B117" s="372" t="s">
        <v>67</v>
      </c>
      <c r="C117" s="347" t="s">
        <v>82</v>
      </c>
      <c r="D117" s="347"/>
      <c r="E117" s="348"/>
      <c r="F117" s="78"/>
      <c r="G117" s="78"/>
      <c r="H117" s="78"/>
      <c r="I117" s="78"/>
      <c r="K117" s="93"/>
      <c r="L117" s="93"/>
      <c r="M117" s="93"/>
      <c r="N117" s="79"/>
      <c r="O117" s="79"/>
      <c r="P117" s="79"/>
      <c r="Q117" s="79"/>
      <c r="R117" s="79"/>
      <c r="S117" s="151"/>
      <c r="T117" s="92"/>
      <c r="U117" s="199"/>
      <c r="V117" s="199"/>
      <c r="W117" s="199"/>
      <c r="X117" s="199"/>
      <c r="Y117" s="199"/>
      <c r="Z117" s="92"/>
      <c r="AA117" s="92"/>
      <c r="AB117" s="298"/>
      <c r="AC117" s="298"/>
      <c r="AD117" s="92"/>
      <c r="AE117" s="92"/>
    </row>
    <row r="118" spans="1:31" ht="25.5" x14ac:dyDescent="0.2">
      <c r="A118" s="141"/>
      <c r="B118" s="373"/>
      <c r="C118" s="158" t="s">
        <v>39</v>
      </c>
      <c r="D118" s="133" t="s">
        <v>81</v>
      </c>
      <c r="E118" s="134" t="s">
        <v>63</v>
      </c>
      <c r="F118" s="78"/>
      <c r="G118" s="78"/>
      <c r="H118" s="78"/>
      <c r="I118" s="78"/>
      <c r="K118" s="93"/>
      <c r="L118" s="93"/>
      <c r="M118" s="93"/>
      <c r="N118" s="79"/>
      <c r="O118" s="79"/>
      <c r="P118" s="79"/>
      <c r="Q118" s="79"/>
      <c r="R118" s="79"/>
      <c r="S118" s="141"/>
      <c r="T118" s="79"/>
      <c r="U118" s="199"/>
      <c r="V118" s="199"/>
      <c r="W118" s="199"/>
      <c r="X118" s="199"/>
      <c r="Y118" s="199"/>
      <c r="Z118" s="79"/>
      <c r="AA118" s="79"/>
      <c r="AB118" s="261"/>
      <c r="AC118" s="261"/>
      <c r="AD118" s="92"/>
      <c r="AE118" s="79"/>
    </row>
    <row r="119" spans="1:31" ht="7.5" customHeight="1" x14ac:dyDescent="0.2">
      <c r="A119" s="141"/>
      <c r="B119" s="155"/>
      <c r="C119" s="156"/>
      <c r="D119" s="157"/>
      <c r="E119" s="157"/>
      <c r="F119" s="78"/>
      <c r="G119" s="78"/>
      <c r="H119" s="78"/>
      <c r="I119" s="78"/>
      <c r="K119" s="93"/>
      <c r="L119" s="93"/>
      <c r="M119" s="93"/>
      <c r="N119" s="79"/>
      <c r="O119" s="79"/>
      <c r="P119" s="79"/>
      <c r="Q119" s="79"/>
      <c r="R119" s="79"/>
      <c r="S119" s="141"/>
      <c r="T119" s="79"/>
      <c r="U119" s="199"/>
      <c r="V119" s="199"/>
      <c r="W119" s="199"/>
      <c r="X119" s="199"/>
      <c r="Y119" s="199"/>
      <c r="Z119" s="79"/>
      <c r="AA119" s="79"/>
      <c r="AB119" s="261"/>
      <c r="AC119" s="261"/>
      <c r="AD119" s="92"/>
      <c r="AE119" s="79"/>
    </row>
    <row r="120" spans="1:31" hidden="1" x14ac:dyDescent="0.2">
      <c r="A120" s="141"/>
      <c r="B120" s="95" t="s">
        <v>96</v>
      </c>
      <c r="C120" s="16">
        <v>80.690364971843977</v>
      </c>
      <c r="D120" s="14">
        <v>5.2002185231033282</v>
      </c>
      <c r="E120" s="14">
        <v>5.2002185231033282</v>
      </c>
      <c r="F120" s="14"/>
      <c r="G120" s="14"/>
      <c r="H120" s="78"/>
      <c r="I120" s="78"/>
      <c r="L120" s="79"/>
      <c r="M120" s="79"/>
      <c r="N120" s="79"/>
      <c r="O120" s="79"/>
      <c r="P120" s="79"/>
      <c r="Q120" s="79"/>
      <c r="R120" s="79"/>
      <c r="S120" s="141"/>
      <c r="T120" s="79"/>
      <c r="U120" s="199"/>
      <c r="V120" s="199"/>
      <c r="W120" s="199"/>
      <c r="X120" s="199"/>
      <c r="Y120" s="199"/>
      <c r="Z120" s="79"/>
      <c r="AA120" s="79"/>
      <c r="AB120" s="261"/>
      <c r="AC120" s="261"/>
      <c r="AD120" s="92"/>
      <c r="AE120" s="79"/>
    </row>
    <row r="121" spans="1:31" hidden="1" x14ac:dyDescent="0.2">
      <c r="A121" s="141"/>
      <c r="B121" s="78" t="s">
        <v>54</v>
      </c>
      <c r="C121" s="16">
        <v>78.526803543156632</v>
      </c>
      <c r="D121" s="14">
        <v>7.8711845998793661</v>
      </c>
      <c r="E121" s="14">
        <v>6.5008628821980885</v>
      </c>
      <c r="F121" s="14"/>
      <c r="G121" s="14"/>
      <c r="H121" s="78"/>
      <c r="I121" s="78"/>
      <c r="L121" s="79"/>
      <c r="M121" s="79"/>
      <c r="N121" s="79"/>
      <c r="O121" s="79"/>
      <c r="P121" s="79"/>
      <c r="Q121" s="79"/>
      <c r="R121" s="79"/>
      <c r="S121" s="141"/>
      <c r="T121" s="79"/>
      <c r="U121" s="199"/>
      <c r="V121" s="199"/>
      <c r="W121" s="199"/>
      <c r="X121" s="199"/>
      <c r="Y121" s="199"/>
      <c r="Z121" s="79"/>
      <c r="AA121" s="79"/>
      <c r="AB121" s="261"/>
      <c r="AC121" s="261"/>
      <c r="AD121" s="92"/>
      <c r="AE121" s="79"/>
    </row>
    <row r="122" spans="1:31" hidden="1" x14ac:dyDescent="0.2">
      <c r="A122" s="141"/>
      <c r="B122" s="78" t="s">
        <v>51</v>
      </c>
      <c r="C122" s="16">
        <v>99.968128201911099</v>
      </c>
      <c r="D122" s="14">
        <v>11.166776657865739</v>
      </c>
      <c r="E122" s="14">
        <v>8.2533270027057561</v>
      </c>
      <c r="F122" s="14"/>
      <c r="G122" s="14"/>
      <c r="H122" s="78"/>
      <c r="I122" s="78"/>
      <c r="L122" s="79"/>
      <c r="M122" s="79"/>
      <c r="N122" s="79"/>
      <c r="O122" s="79"/>
      <c r="P122" s="79"/>
      <c r="Q122" s="79"/>
      <c r="R122" s="79"/>
      <c r="S122" s="141"/>
      <c r="T122" s="79"/>
      <c r="U122" s="199"/>
      <c r="V122" s="199"/>
      <c r="W122" s="199"/>
      <c r="X122" s="199"/>
      <c r="Y122" s="199"/>
      <c r="Z122" s="79"/>
      <c r="AA122" s="79"/>
      <c r="AB122" s="261"/>
      <c r="AC122" s="261"/>
      <c r="AD122" s="92"/>
      <c r="AE122" s="79"/>
    </row>
    <row r="123" spans="1:31" hidden="1" x14ac:dyDescent="0.2">
      <c r="A123" s="141"/>
      <c r="B123" s="78" t="s">
        <v>105</v>
      </c>
      <c r="C123" s="16">
        <v>96.424156592479562</v>
      </c>
      <c r="D123" s="14">
        <v>8.7788644649729353</v>
      </c>
      <c r="E123" s="14">
        <v>8.3953275011929165</v>
      </c>
      <c r="F123" s="14"/>
      <c r="G123" s="14"/>
      <c r="H123" s="78"/>
      <c r="I123" s="78"/>
      <c r="L123" s="79"/>
      <c r="M123" s="79"/>
      <c r="N123" s="79"/>
      <c r="O123" s="79"/>
      <c r="P123" s="79"/>
      <c r="Q123" s="79"/>
      <c r="R123" s="79"/>
      <c r="S123" s="141"/>
      <c r="T123" s="79"/>
      <c r="U123" s="199"/>
      <c r="V123" s="199"/>
      <c r="W123" s="199"/>
      <c r="X123" s="199"/>
      <c r="Y123" s="199"/>
      <c r="Z123" s="79"/>
      <c r="AA123" s="79"/>
      <c r="AB123" s="261"/>
      <c r="AC123" s="261"/>
      <c r="AD123" s="92"/>
      <c r="AE123" s="79"/>
    </row>
    <row r="124" spans="1:31" hidden="1" x14ac:dyDescent="0.2">
      <c r="A124" s="141"/>
      <c r="B124" s="78" t="s">
        <v>40</v>
      </c>
      <c r="C124" s="16">
        <v>107.72606937082493</v>
      </c>
      <c r="D124" s="14">
        <v>14.835151430218986</v>
      </c>
      <c r="E124" s="14">
        <v>9.8273161352733673</v>
      </c>
      <c r="F124" s="14"/>
      <c r="G124" s="14"/>
      <c r="H124" s="78"/>
      <c r="I124" s="78"/>
      <c r="L124" s="79"/>
      <c r="M124" s="79"/>
      <c r="N124" s="79"/>
      <c r="O124" s="79"/>
      <c r="P124" s="79"/>
      <c r="Q124" s="79"/>
      <c r="R124" s="79"/>
      <c r="S124" s="141"/>
      <c r="T124" s="79"/>
      <c r="U124" s="199"/>
      <c r="V124" s="199"/>
      <c r="W124" s="199"/>
      <c r="X124" s="199"/>
      <c r="Y124" s="199"/>
      <c r="Z124" s="79"/>
      <c r="AA124" s="79"/>
      <c r="AB124" s="261"/>
      <c r="AC124" s="261"/>
      <c r="AD124" s="92"/>
      <c r="AE124" s="79"/>
    </row>
    <row r="125" spans="1:31" hidden="1" x14ac:dyDescent="0.2">
      <c r="A125" s="141"/>
      <c r="B125" s="78" t="s">
        <v>45</v>
      </c>
      <c r="C125" s="16">
        <v>103.74930374888655</v>
      </c>
      <c r="D125" s="14">
        <v>10.658811558219238</v>
      </c>
      <c r="E125" s="14">
        <v>9.9785019061314539</v>
      </c>
      <c r="F125" s="14"/>
      <c r="G125" s="14"/>
      <c r="H125" s="78"/>
      <c r="I125" s="78"/>
      <c r="L125" s="79"/>
      <c r="M125" s="79"/>
      <c r="N125" s="79"/>
      <c r="O125" s="79"/>
      <c r="P125" s="79"/>
      <c r="Q125" s="79"/>
      <c r="R125" s="79"/>
      <c r="S125" s="141"/>
      <c r="T125" s="79"/>
      <c r="U125" s="199"/>
      <c r="V125" s="199"/>
      <c r="W125" s="199"/>
      <c r="X125" s="199"/>
      <c r="Y125" s="199"/>
      <c r="Z125" s="79"/>
      <c r="AA125" s="79"/>
      <c r="AB125" s="261"/>
      <c r="AC125" s="261"/>
      <c r="AD125" s="92"/>
      <c r="AE125" s="79"/>
    </row>
    <row r="126" spans="1:31" hidden="1" x14ac:dyDescent="0.2">
      <c r="A126" s="141"/>
      <c r="B126" s="78" t="s">
        <v>76</v>
      </c>
      <c r="C126" s="16">
        <v>98.313740944279374</v>
      </c>
      <c r="D126" s="14">
        <v>9.2183980660861753</v>
      </c>
      <c r="E126" s="14">
        <v>9.8655323767937055</v>
      </c>
      <c r="F126" s="14"/>
      <c r="G126" s="14"/>
      <c r="H126" s="78"/>
      <c r="I126" s="78"/>
      <c r="L126" s="79"/>
      <c r="M126" s="79"/>
      <c r="N126" s="79"/>
      <c r="O126" s="79"/>
      <c r="P126" s="79"/>
      <c r="Q126" s="79"/>
      <c r="R126" s="79"/>
      <c r="S126" s="141"/>
      <c r="T126" s="79"/>
      <c r="U126" s="199"/>
      <c r="V126" s="199"/>
      <c r="W126" s="199"/>
      <c r="X126" s="199"/>
      <c r="Y126" s="199"/>
      <c r="Z126" s="79"/>
      <c r="AA126" s="79"/>
      <c r="AB126" s="261"/>
      <c r="AC126" s="261"/>
      <c r="AD126" s="92"/>
      <c r="AE126" s="79"/>
    </row>
    <row r="127" spans="1:31" hidden="1" x14ac:dyDescent="0.2">
      <c r="A127" s="141"/>
      <c r="B127" s="78" t="s">
        <v>44</v>
      </c>
      <c r="C127" s="16">
        <v>98.356422446914351</v>
      </c>
      <c r="D127" s="14">
        <v>11.778579116468046</v>
      </c>
      <c r="E127" s="14">
        <v>10.108206361276739</v>
      </c>
      <c r="F127" s="14"/>
      <c r="G127" s="14"/>
      <c r="H127" s="78"/>
      <c r="I127" s="78"/>
      <c r="L127" s="79"/>
      <c r="M127" s="79"/>
      <c r="N127" s="79"/>
      <c r="O127" s="79"/>
      <c r="P127" s="79"/>
      <c r="Q127" s="79"/>
      <c r="R127" s="79"/>
      <c r="S127" s="141"/>
      <c r="T127" s="79"/>
      <c r="U127" s="199"/>
      <c r="V127" s="199"/>
      <c r="W127" s="199"/>
      <c r="X127" s="199"/>
      <c r="Y127" s="199"/>
      <c r="Z127" s="79"/>
      <c r="AA127" s="79"/>
      <c r="AB127" s="261"/>
      <c r="AC127" s="261"/>
      <c r="AD127" s="92"/>
      <c r="AE127" s="79"/>
    </row>
    <row r="128" spans="1:31" hidden="1" x14ac:dyDescent="0.2">
      <c r="A128" s="141"/>
      <c r="B128" s="78" t="s">
        <v>107</v>
      </c>
      <c r="C128" s="16">
        <v>94.160597038060601</v>
      </c>
      <c r="D128" s="14">
        <v>6.0529516400695593</v>
      </c>
      <c r="E128" s="14">
        <v>9.6479405137747563</v>
      </c>
      <c r="F128" s="14"/>
      <c r="G128" s="14"/>
      <c r="H128" s="78"/>
      <c r="I128" s="78"/>
      <c r="L128" s="79"/>
      <c r="M128" s="79"/>
      <c r="N128" s="79"/>
      <c r="O128" s="79"/>
      <c r="P128" s="79"/>
      <c r="Q128" s="79"/>
      <c r="R128" s="79"/>
      <c r="S128" s="141"/>
      <c r="T128" s="79"/>
      <c r="U128" s="199"/>
      <c r="V128" s="199"/>
      <c r="W128" s="199"/>
      <c r="X128" s="199"/>
      <c r="Y128" s="199"/>
      <c r="Z128" s="79"/>
      <c r="AA128" s="79"/>
      <c r="AB128" s="261"/>
      <c r="AC128" s="261"/>
      <c r="AD128" s="92"/>
      <c r="AE128" s="79"/>
    </row>
    <row r="129" spans="1:31" hidden="1" x14ac:dyDescent="0.2">
      <c r="A129" s="141"/>
      <c r="B129" s="78" t="s">
        <v>110</v>
      </c>
      <c r="C129" s="16">
        <v>98.164162074647663</v>
      </c>
      <c r="D129" s="14">
        <v>16.022743726059939</v>
      </c>
      <c r="E129" s="14">
        <v>10.269999941580533</v>
      </c>
      <c r="F129" s="14"/>
      <c r="G129" s="14"/>
      <c r="H129" s="78"/>
      <c r="I129" s="78"/>
      <c r="L129" s="79"/>
      <c r="M129" s="79"/>
      <c r="N129" s="79"/>
      <c r="O129" s="79"/>
      <c r="P129" s="79"/>
      <c r="Q129" s="79"/>
      <c r="R129" s="79"/>
      <c r="S129" s="141"/>
      <c r="T129" s="79"/>
      <c r="U129" s="199"/>
      <c r="V129" s="199"/>
      <c r="W129" s="199"/>
      <c r="X129" s="199"/>
      <c r="Y129" s="199"/>
      <c r="Z129" s="79"/>
      <c r="AA129" s="79"/>
      <c r="AB129" s="261"/>
      <c r="AC129" s="261"/>
      <c r="AD129" s="92"/>
      <c r="AE129" s="79"/>
    </row>
    <row r="130" spans="1:31" hidden="1" x14ac:dyDescent="0.2">
      <c r="A130" s="141"/>
      <c r="B130" s="78" t="s">
        <v>49</v>
      </c>
      <c r="C130" s="16">
        <v>97.780782733944037</v>
      </c>
      <c r="D130" s="14">
        <v>7.0561288355581286</v>
      </c>
      <c r="E130" s="14">
        <v>9.963708498159729</v>
      </c>
      <c r="F130" s="14"/>
      <c r="G130" s="14"/>
      <c r="H130" s="78"/>
      <c r="I130" s="78"/>
      <c r="L130" s="79"/>
      <c r="M130" s="79"/>
      <c r="N130" s="79"/>
      <c r="O130" s="79"/>
      <c r="P130" s="79"/>
      <c r="Q130" s="79"/>
      <c r="R130" s="79"/>
      <c r="S130" s="141"/>
      <c r="T130" s="79"/>
      <c r="U130" s="199"/>
      <c r="V130" s="199"/>
      <c r="W130" s="199"/>
      <c r="X130" s="199"/>
      <c r="Y130" s="199"/>
      <c r="Z130" s="79"/>
      <c r="AA130" s="79"/>
      <c r="AB130" s="261"/>
      <c r="AC130" s="261"/>
      <c r="AD130" s="92"/>
      <c r="AE130" s="79"/>
    </row>
    <row r="131" spans="1:31" hidden="1" x14ac:dyDescent="0.2">
      <c r="A131" s="141"/>
      <c r="B131" s="78" t="s">
        <v>50</v>
      </c>
      <c r="C131" s="16">
        <v>146.13946833305113</v>
      </c>
      <c r="D131" s="14">
        <v>7.5606450720419716</v>
      </c>
      <c r="E131" s="14">
        <v>9.6658054203725641</v>
      </c>
      <c r="F131" s="14"/>
      <c r="G131" s="14"/>
      <c r="H131" s="78"/>
      <c r="I131" s="78"/>
      <c r="L131" s="79"/>
      <c r="M131" s="79"/>
      <c r="N131" s="79"/>
      <c r="O131" s="79"/>
      <c r="P131" s="79"/>
      <c r="Q131" s="79"/>
      <c r="R131" s="79"/>
      <c r="S131" s="141"/>
      <c r="T131" s="79"/>
      <c r="U131" s="199"/>
      <c r="V131" s="199"/>
      <c r="W131" s="199"/>
      <c r="X131" s="199"/>
      <c r="Y131" s="199"/>
      <c r="Z131" s="79"/>
      <c r="AA131" s="79"/>
      <c r="AB131" s="261"/>
      <c r="AC131" s="261"/>
      <c r="AD131" s="92"/>
      <c r="AE131" s="79"/>
    </row>
    <row r="132" spans="1:31" hidden="1" x14ac:dyDescent="0.2">
      <c r="A132" s="141"/>
      <c r="B132" s="78"/>
      <c r="C132" s="16"/>
      <c r="D132" s="14"/>
      <c r="E132" s="14"/>
      <c r="F132" s="14"/>
      <c r="G132" s="14"/>
      <c r="H132" s="78"/>
      <c r="I132" s="78"/>
      <c r="L132" s="79"/>
      <c r="M132" s="79"/>
      <c r="N132" s="79"/>
      <c r="O132" s="79"/>
      <c r="P132" s="79"/>
      <c r="Q132" s="79"/>
      <c r="R132" s="79"/>
      <c r="S132" s="141"/>
      <c r="T132" s="79"/>
      <c r="U132" s="199"/>
      <c r="V132" s="199"/>
      <c r="W132" s="199"/>
      <c r="X132" s="199"/>
      <c r="Y132" s="199"/>
      <c r="Z132" s="79"/>
      <c r="AA132" s="79"/>
      <c r="AB132" s="261"/>
      <c r="AC132" s="261"/>
      <c r="AD132" s="92"/>
      <c r="AE132" s="79"/>
    </row>
    <row r="133" spans="1:31" hidden="1" x14ac:dyDescent="0.2">
      <c r="A133" s="141"/>
      <c r="B133" s="95" t="s">
        <v>104</v>
      </c>
      <c r="C133" s="16">
        <v>85.3315497652153</v>
      </c>
      <c r="D133" s="14">
        <v>5.7518450870693405</v>
      </c>
      <c r="E133" s="14">
        <v>5.7518450870693405</v>
      </c>
      <c r="F133" s="14"/>
      <c r="G133" s="14"/>
      <c r="H133" s="78"/>
      <c r="I133" s="78"/>
      <c r="L133" s="79"/>
      <c r="M133" s="79"/>
      <c r="N133" s="79"/>
      <c r="O133" s="79"/>
      <c r="P133" s="79"/>
      <c r="Q133" s="79"/>
      <c r="R133" s="79"/>
      <c r="S133" s="141"/>
      <c r="T133" s="79"/>
      <c r="U133" s="199"/>
      <c r="V133" s="199"/>
      <c r="W133" s="199"/>
      <c r="X133" s="199"/>
      <c r="Y133" s="199"/>
      <c r="Z133" s="79"/>
      <c r="AA133" s="79"/>
      <c r="AB133" s="261"/>
      <c r="AC133" s="261"/>
      <c r="AD133" s="92"/>
      <c r="AE133" s="79"/>
    </row>
    <row r="134" spans="1:31" hidden="1" x14ac:dyDescent="0.2">
      <c r="A134" s="141"/>
      <c r="B134" s="78" t="s">
        <v>54</v>
      </c>
      <c r="C134" s="16">
        <v>80.860792467220065</v>
      </c>
      <c r="D134" s="14">
        <v>2.9722194445120032</v>
      </c>
      <c r="E134" s="14">
        <v>4.3809180771718026</v>
      </c>
      <c r="F134" s="14"/>
      <c r="G134" s="14"/>
      <c r="H134" s="78"/>
      <c r="I134" s="78"/>
      <c r="L134" s="79"/>
      <c r="M134" s="79"/>
      <c r="N134" s="79"/>
      <c r="O134" s="79"/>
      <c r="P134" s="79"/>
      <c r="Q134" s="79"/>
      <c r="R134" s="79"/>
      <c r="S134" s="141"/>
      <c r="T134" s="79"/>
      <c r="U134" s="199"/>
      <c r="V134" s="199"/>
      <c r="W134" s="199"/>
      <c r="X134" s="199"/>
      <c r="Y134" s="199"/>
      <c r="Z134" s="79"/>
      <c r="AA134" s="79"/>
      <c r="AB134" s="261"/>
      <c r="AC134" s="261"/>
      <c r="AD134" s="92"/>
      <c r="AE134" s="79"/>
    </row>
    <row r="135" spans="1:31" hidden="1" x14ac:dyDescent="0.2">
      <c r="A135" s="141"/>
      <c r="B135" s="78" t="s">
        <v>51</v>
      </c>
      <c r="C135" s="16">
        <v>102.65158856209655</v>
      </c>
      <c r="D135" s="14">
        <v>2.6843158999291461</v>
      </c>
      <c r="E135" s="14">
        <v>3.7265362657394885</v>
      </c>
      <c r="F135" s="14"/>
      <c r="G135" s="14"/>
      <c r="H135" s="78"/>
      <c r="I135" s="78"/>
      <c r="L135" s="79"/>
      <c r="M135" s="79"/>
      <c r="N135" s="79"/>
      <c r="O135" s="79"/>
      <c r="P135" s="79"/>
      <c r="Q135" s="79"/>
      <c r="R135" s="79"/>
      <c r="S135" s="141"/>
      <c r="T135" s="79"/>
      <c r="U135" s="199"/>
      <c r="V135" s="199"/>
      <c r="W135" s="199"/>
      <c r="X135" s="199"/>
      <c r="Y135" s="199"/>
      <c r="Z135" s="79"/>
      <c r="AA135" s="79"/>
      <c r="AB135" s="261"/>
      <c r="AC135" s="261"/>
      <c r="AD135" s="92"/>
      <c r="AE135" s="79"/>
    </row>
    <row r="136" spans="1:31" hidden="1" x14ac:dyDescent="0.2">
      <c r="A136" s="141"/>
      <c r="B136" s="78" t="s">
        <v>112</v>
      </c>
      <c r="C136" s="16">
        <v>100.24260558849279</v>
      </c>
      <c r="D136" s="14">
        <v>3.9600543379925579</v>
      </c>
      <c r="E136" s="14">
        <v>3.7898551200515884</v>
      </c>
      <c r="F136" s="14"/>
      <c r="G136" s="14"/>
      <c r="H136" s="78"/>
      <c r="I136" s="78"/>
      <c r="L136" s="79"/>
      <c r="M136" s="79"/>
      <c r="N136" s="79"/>
      <c r="O136" s="79"/>
      <c r="P136" s="79"/>
      <c r="Q136" s="79"/>
      <c r="R136" s="79"/>
      <c r="S136" s="141"/>
      <c r="T136" s="79"/>
      <c r="U136" s="199"/>
      <c r="V136" s="199"/>
      <c r="W136" s="199"/>
      <c r="X136" s="199"/>
      <c r="Y136" s="199"/>
      <c r="Z136" s="79"/>
      <c r="AA136" s="79"/>
      <c r="AB136" s="261"/>
      <c r="AC136" s="261"/>
      <c r="AD136" s="92"/>
      <c r="AE136" s="79"/>
    </row>
    <row r="137" spans="1:31" hidden="1" x14ac:dyDescent="0.2">
      <c r="A137" s="141"/>
      <c r="B137" s="78" t="s">
        <v>40</v>
      </c>
      <c r="C137" s="16">
        <v>112.14807765541477</v>
      </c>
      <c r="D137" s="14">
        <v>4.1048636698773233</v>
      </c>
      <c r="E137" s="14">
        <v>3.8630949888504018</v>
      </c>
      <c r="F137" s="14"/>
      <c r="G137" s="14"/>
      <c r="H137" s="78"/>
      <c r="I137" s="78"/>
      <c r="L137" s="79"/>
      <c r="M137" s="79"/>
      <c r="N137" s="79"/>
      <c r="O137" s="79"/>
      <c r="P137" s="79"/>
      <c r="Q137" s="79"/>
      <c r="R137" s="79"/>
      <c r="S137" s="141"/>
      <c r="T137" s="79"/>
      <c r="U137" s="199"/>
      <c r="V137" s="199"/>
      <c r="W137" s="199"/>
      <c r="X137" s="199"/>
      <c r="Y137" s="199"/>
      <c r="Z137" s="79"/>
      <c r="AA137" s="79"/>
      <c r="AB137" s="261"/>
      <c r="AC137" s="261"/>
      <c r="AD137" s="92"/>
      <c r="AE137" s="79"/>
    </row>
    <row r="138" spans="1:31" hidden="1" x14ac:dyDescent="0.2">
      <c r="A138" s="141"/>
      <c r="B138" s="78" t="s">
        <v>45</v>
      </c>
      <c r="C138" s="16">
        <v>107.14925206200471</v>
      </c>
      <c r="D138" s="14">
        <v>3.2770806070634872</v>
      </c>
      <c r="E138" s="14">
        <v>3.7558824850702166</v>
      </c>
      <c r="F138" s="14"/>
      <c r="G138" s="14"/>
      <c r="H138" s="78"/>
      <c r="I138" s="78"/>
      <c r="L138" s="79"/>
      <c r="M138" s="79"/>
      <c r="N138" s="79"/>
      <c r="O138" s="79"/>
      <c r="P138" s="79"/>
      <c r="Q138" s="79"/>
      <c r="R138" s="79"/>
      <c r="S138" s="141"/>
      <c r="T138" s="79"/>
      <c r="U138" s="199"/>
      <c r="V138" s="199"/>
      <c r="W138" s="199"/>
      <c r="X138" s="199"/>
      <c r="Y138" s="199"/>
      <c r="Z138" s="79"/>
      <c r="AA138" s="79"/>
      <c r="AB138" s="261"/>
      <c r="AC138" s="261"/>
      <c r="AD138" s="92"/>
      <c r="AE138" s="79"/>
    </row>
    <row r="139" spans="1:31" hidden="1" x14ac:dyDescent="0.2">
      <c r="A139" s="141"/>
      <c r="B139" s="78" t="s">
        <v>114</v>
      </c>
      <c r="C139" s="16">
        <v>95.303145250319957</v>
      </c>
      <c r="D139" s="14">
        <v>-3.0622328730891324</v>
      </c>
      <c r="E139" s="14">
        <v>2.7484946427784651</v>
      </c>
      <c r="F139" s="14"/>
      <c r="G139" s="14"/>
      <c r="H139" s="78"/>
      <c r="I139" s="78"/>
      <c r="L139" s="79"/>
      <c r="M139" s="79"/>
      <c r="N139" s="79"/>
      <c r="O139" s="79"/>
      <c r="P139" s="79"/>
      <c r="Q139" s="79"/>
      <c r="R139" s="79"/>
      <c r="S139" s="141"/>
      <c r="T139" s="79"/>
      <c r="U139" s="199"/>
      <c r="V139" s="199"/>
      <c r="W139" s="199"/>
      <c r="X139" s="199"/>
      <c r="Y139" s="199"/>
      <c r="Z139" s="79"/>
      <c r="AA139" s="79"/>
      <c r="AB139" s="261"/>
      <c r="AC139" s="261"/>
      <c r="AD139" s="92"/>
      <c r="AE139" s="79"/>
    </row>
    <row r="140" spans="1:31" hidden="1" x14ac:dyDescent="0.2">
      <c r="A140" s="141"/>
      <c r="B140" s="78" t="s">
        <v>44</v>
      </c>
      <c r="C140" s="16">
        <v>98.383819872391825</v>
      </c>
      <c r="D140" s="14">
        <v>2.7855248082309103E-2</v>
      </c>
      <c r="E140" s="14">
        <v>2.3981305061154368</v>
      </c>
      <c r="F140" s="14"/>
      <c r="G140" s="14"/>
      <c r="H140" s="78"/>
      <c r="I140" s="78"/>
      <c r="L140" s="79"/>
      <c r="M140" s="79"/>
      <c r="N140" s="79"/>
      <c r="O140" s="79"/>
      <c r="P140" s="79"/>
      <c r="Q140" s="79"/>
      <c r="R140" s="79"/>
      <c r="S140" s="141"/>
      <c r="T140" s="79"/>
      <c r="U140" s="199"/>
      <c r="V140" s="199"/>
      <c r="W140" s="199"/>
      <c r="X140" s="199"/>
      <c r="Y140" s="199"/>
      <c r="Z140" s="79"/>
      <c r="AA140" s="79"/>
      <c r="AB140" s="261"/>
      <c r="AC140" s="261"/>
      <c r="AD140" s="92"/>
      <c r="AE140" s="79"/>
    </row>
    <row r="141" spans="1:31" hidden="1" x14ac:dyDescent="0.2">
      <c r="A141" s="141"/>
      <c r="B141" s="78" t="s">
        <v>126</v>
      </c>
      <c r="C141" s="16">
        <v>87.943163667930435</v>
      </c>
      <c r="D141" s="14">
        <v>-6.6030097150053368</v>
      </c>
      <c r="E141" s="14">
        <v>1.4102096078045356</v>
      </c>
      <c r="F141" s="14"/>
      <c r="G141" s="14"/>
      <c r="H141" s="78"/>
      <c r="I141" s="78"/>
      <c r="L141" s="79"/>
      <c r="M141" s="79"/>
      <c r="N141" s="79"/>
      <c r="O141" s="79"/>
      <c r="P141" s="79"/>
      <c r="Q141" s="79"/>
      <c r="R141" s="79"/>
      <c r="S141" s="141"/>
      <c r="T141" s="79"/>
      <c r="U141" s="199"/>
      <c r="V141" s="199"/>
      <c r="W141" s="199"/>
      <c r="X141" s="199"/>
      <c r="Y141" s="199"/>
      <c r="Z141" s="79"/>
      <c r="AA141" s="79"/>
      <c r="AB141" s="261"/>
      <c r="AC141" s="261"/>
      <c r="AD141" s="92"/>
      <c r="AE141" s="79"/>
    </row>
    <row r="142" spans="1:31" hidden="1" x14ac:dyDescent="0.2">
      <c r="A142" s="141"/>
      <c r="B142" s="78" t="s">
        <v>47</v>
      </c>
      <c r="C142" s="16">
        <v>98.422648591926006</v>
      </c>
      <c r="D142" s="14">
        <v>0.26332065777914249</v>
      </c>
      <c r="E142" s="14">
        <v>1.2924543756729356</v>
      </c>
      <c r="F142" s="14"/>
      <c r="G142" s="14"/>
      <c r="H142" s="78"/>
      <c r="I142" s="78"/>
      <c r="L142" s="79"/>
      <c r="M142" s="79"/>
      <c r="N142" s="79"/>
      <c r="O142" s="79"/>
      <c r="P142" s="79"/>
      <c r="Q142" s="79"/>
      <c r="R142" s="79"/>
      <c r="S142" s="141"/>
      <c r="T142" s="79"/>
      <c r="U142" s="199"/>
      <c r="V142" s="199"/>
      <c r="W142" s="199"/>
      <c r="X142" s="199"/>
      <c r="Y142" s="199"/>
      <c r="Z142" s="79"/>
      <c r="AA142" s="79"/>
      <c r="AB142" s="261"/>
      <c r="AC142" s="261"/>
      <c r="AD142" s="92"/>
      <c r="AE142" s="79"/>
    </row>
    <row r="143" spans="1:31" hidden="1" x14ac:dyDescent="0.2">
      <c r="A143" s="141"/>
      <c r="B143" s="78" t="s">
        <v>49</v>
      </c>
      <c r="C143" s="16">
        <v>100.64035984641286</v>
      </c>
      <c r="D143" s="14">
        <v>2.9244776248616988</v>
      </c>
      <c r="E143" s="14">
        <v>1.443879071778853</v>
      </c>
      <c r="F143" s="14"/>
      <c r="G143" s="14"/>
      <c r="H143" s="78"/>
      <c r="I143" s="78"/>
      <c r="L143" s="79"/>
      <c r="M143" s="79"/>
      <c r="N143" s="79"/>
      <c r="O143" s="79"/>
      <c r="P143" s="79"/>
      <c r="Q143" s="79"/>
      <c r="R143" s="79"/>
      <c r="S143" s="141"/>
      <c r="T143" s="79"/>
      <c r="U143" s="199"/>
      <c r="V143" s="199"/>
      <c r="W143" s="199"/>
      <c r="X143" s="199"/>
      <c r="Y143" s="199"/>
      <c r="Z143" s="79"/>
      <c r="AA143" s="79"/>
      <c r="AB143" s="261"/>
      <c r="AC143" s="261"/>
      <c r="AD143" s="92"/>
      <c r="AE143" s="79"/>
    </row>
    <row r="144" spans="1:31" hidden="1" x14ac:dyDescent="0.2">
      <c r="A144" s="141"/>
      <c r="B144" s="78" t="s">
        <v>50</v>
      </c>
      <c r="C144" s="16">
        <v>144.80280434699634</v>
      </c>
      <c r="D144" s="14">
        <v>-0.91464954765576589</v>
      </c>
      <c r="E144" s="14">
        <v>1.1566506397017839</v>
      </c>
      <c r="F144" s="14"/>
      <c r="G144" s="14"/>
      <c r="H144" s="78"/>
      <c r="I144" s="78"/>
      <c r="L144" s="79"/>
      <c r="M144" s="79"/>
      <c r="N144" s="79"/>
      <c r="O144" s="79"/>
      <c r="P144" s="79"/>
      <c r="Q144" s="79"/>
      <c r="R144" s="79"/>
      <c r="S144" s="141"/>
      <c r="T144" s="79"/>
      <c r="U144" s="199"/>
      <c r="V144" s="199"/>
      <c r="W144" s="199"/>
      <c r="X144" s="199"/>
      <c r="Y144" s="199"/>
      <c r="Z144" s="79"/>
      <c r="AA144" s="79"/>
      <c r="AB144" s="261"/>
      <c r="AC144" s="261"/>
      <c r="AD144" s="92"/>
      <c r="AE144" s="79"/>
    </row>
    <row r="145" spans="1:31" hidden="1" x14ac:dyDescent="0.2">
      <c r="A145" s="141"/>
      <c r="B145" s="95"/>
      <c r="C145" s="16"/>
      <c r="D145" s="14"/>
      <c r="E145" s="14"/>
      <c r="F145" s="14"/>
      <c r="G145" s="14"/>
      <c r="H145" s="78"/>
      <c r="I145" s="78"/>
      <c r="L145" s="79"/>
      <c r="M145" s="79"/>
      <c r="N145" s="79"/>
      <c r="O145" s="79"/>
      <c r="P145" s="79"/>
      <c r="Q145" s="79"/>
      <c r="R145" s="79"/>
      <c r="S145" s="141"/>
      <c r="T145" s="79"/>
      <c r="U145" s="199"/>
      <c r="V145" s="199"/>
      <c r="W145" s="199"/>
      <c r="X145" s="199"/>
      <c r="Y145" s="199"/>
      <c r="Z145" s="79"/>
      <c r="AA145" s="79"/>
      <c r="AB145" s="261"/>
      <c r="AC145" s="261"/>
      <c r="AD145" s="92"/>
      <c r="AE145" s="79"/>
    </row>
    <row r="146" spans="1:31" hidden="1" x14ac:dyDescent="0.2">
      <c r="A146" s="141"/>
      <c r="B146" s="95" t="s">
        <v>111</v>
      </c>
      <c r="C146" s="16">
        <v>89.030125748754799</v>
      </c>
      <c r="D146" s="14">
        <v>4.3343593239732581</v>
      </c>
      <c r="E146" s="14">
        <v>4.3343593239732581</v>
      </c>
      <c r="F146" s="14"/>
      <c r="G146" s="14"/>
      <c r="H146" s="78"/>
      <c r="I146" s="78"/>
      <c r="L146" s="79"/>
      <c r="M146" s="79"/>
      <c r="N146" s="79"/>
      <c r="O146" s="79"/>
      <c r="P146" s="79"/>
      <c r="Q146" s="79"/>
      <c r="R146" s="79"/>
      <c r="S146" s="141"/>
      <c r="T146" s="79"/>
      <c r="U146" s="199"/>
      <c r="V146" s="199"/>
      <c r="W146" s="199"/>
      <c r="X146" s="199"/>
      <c r="Y146" s="199"/>
      <c r="Z146" s="79"/>
      <c r="AA146" s="79"/>
      <c r="AB146" s="261"/>
      <c r="AC146" s="261"/>
      <c r="AD146" s="92"/>
      <c r="AE146" s="79"/>
    </row>
    <row r="147" spans="1:31" hidden="1" x14ac:dyDescent="0.2">
      <c r="A147" s="141"/>
      <c r="B147" s="78" t="s">
        <v>54</v>
      </c>
      <c r="C147" s="16">
        <v>83.137156252021455</v>
      </c>
      <c r="D147" s="14">
        <v>2.8151638332312823</v>
      </c>
      <c r="E147" s="14">
        <v>3.5951955957058468</v>
      </c>
      <c r="F147" s="14"/>
      <c r="G147" s="14"/>
      <c r="H147" s="78"/>
      <c r="I147" s="78"/>
      <c r="L147" s="79"/>
      <c r="M147" s="79"/>
      <c r="N147" s="79"/>
      <c r="O147" s="79"/>
      <c r="P147" s="79"/>
      <c r="Q147" s="79"/>
      <c r="R147" s="79"/>
      <c r="S147" s="141"/>
      <c r="T147" s="79"/>
      <c r="U147" s="199"/>
      <c r="V147" s="199"/>
      <c r="W147" s="199"/>
      <c r="X147" s="199"/>
      <c r="Y147" s="199"/>
      <c r="Z147" s="79"/>
      <c r="AA147" s="79"/>
      <c r="AB147" s="261"/>
      <c r="AC147" s="261"/>
      <c r="AD147" s="92"/>
      <c r="AE147" s="79"/>
    </row>
    <row r="148" spans="1:31" hidden="1" x14ac:dyDescent="0.2">
      <c r="A148" s="141"/>
      <c r="B148" s="78" t="s">
        <v>51</v>
      </c>
      <c r="C148" s="16">
        <v>99.524658667669286</v>
      </c>
      <c r="D148" s="14">
        <v>-3.0461583091193067</v>
      </c>
      <c r="E148" s="14">
        <v>1.0593543493791158</v>
      </c>
      <c r="F148" s="14"/>
      <c r="G148" s="14"/>
      <c r="H148" s="78"/>
      <c r="I148" s="78"/>
      <c r="L148" s="79"/>
      <c r="M148" s="79"/>
      <c r="N148" s="79"/>
      <c r="O148" s="79"/>
      <c r="P148" s="79"/>
      <c r="Q148" s="79"/>
      <c r="R148" s="79"/>
      <c r="S148" s="141"/>
      <c r="T148" s="79"/>
      <c r="U148" s="199"/>
      <c r="V148" s="199"/>
      <c r="W148" s="199"/>
      <c r="X148" s="199"/>
      <c r="Y148" s="199"/>
      <c r="Z148" s="79"/>
      <c r="AA148" s="79"/>
      <c r="AB148" s="261"/>
      <c r="AC148" s="261"/>
      <c r="AD148" s="92"/>
      <c r="AE148" s="79"/>
    </row>
    <row r="149" spans="1:31" hidden="1" x14ac:dyDescent="0.2">
      <c r="A149" s="141"/>
      <c r="B149" s="301" t="s">
        <v>139</v>
      </c>
      <c r="C149" s="16">
        <v>98.7168646923446</v>
      </c>
      <c r="D149" s="14">
        <v>-1.5220483218598035</v>
      </c>
      <c r="E149" s="14">
        <v>0.35825445997663685</v>
      </c>
      <c r="F149" s="14"/>
      <c r="G149" s="14"/>
      <c r="H149" s="78"/>
      <c r="I149" s="78"/>
      <c r="L149" s="79"/>
      <c r="M149" s="79"/>
      <c r="N149" s="79"/>
      <c r="O149" s="79"/>
      <c r="P149" s="79"/>
      <c r="Q149" s="79"/>
      <c r="R149" s="79"/>
      <c r="S149" s="141"/>
      <c r="T149" s="79"/>
      <c r="U149" s="199"/>
      <c r="V149" s="199"/>
      <c r="W149" s="199"/>
      <c r="X149" s="199"/>
      <c r="Y149" s="199"/>
      <c r="Z149" s="79"/>
      <c r="AA149" s="79"/>
      <c r="AB149" s="261"/>
      <c r="AC149" s="261"/>
      <c r="AD149" s="92"/>
      <c r="AE149" s="79"/>
    </row>
    <row r="150" spans="1:31" hidden="1" x14ac:dyDescent="0.2">
      <c r="A150" s="141"/>
      <c r="B150" s="78" t="s">
        <v>40</v>
      </c>
      <c r="C150" s="16">
        <v>117.58486995339787</v>
      </c>
      <c r="D150" s="14">
        <v>4.8478693631184067</v>
      </c>
      <c r="E150" s="14">
        <v>1.4045251689249305</v>
      </c>
      <c r="F150" s="14"/>
      <c r="G150" s="14"/>
      <c r="H150" s="78"/>
      <c r="I150" s="78"/>
      <c r="L150" s="79"/>
      <c r="M150" s="79"/>
      <c r="N150" s="79"/>
      <c r="O150" s="79"/>
      <c r="P150" s="79"/>
      <c r="Q150" s="79"/>
      <c r="R150" s="79"/>
      <c r="S150" s="141"/>
      <c r="T150" s="79"/>
      <c r="U150" s="199"/>
      <c r="V150" s="199"/>
      <c r="W150" s="199"/>
      <c r="X150" s="199"/>
      <c r="Y150" s="199"/>
      <c r="Z150" s="79"/>
      <c r="AA150" s="79"/>
      <c r="AB150" s="261"/>
      <c r="AC150" s="261"/>
      <c r="AD150" s="92"/>
      <c r="AE150" s="79"/>
    </row>
    <row r="151" spans="1:31" hidden="1" x14ac:dyDescent="0.2">
      <c r="A151" s="141"/>
      <c r="B151" s="301" t="s">
        <v>45</v>
      </c>
      <c r="C151" s="16">
        <v>106.26298600783728</v>
      </c>
      <c r="D151" s="14">
        <v>-0.8271322824116023</v>
      </c>
      <c r="E151" s="14">
        <v>0.99812308935380845</v>
      </c>
      <c r="F151" s="14"/>
      <c r="G151" s="14"/>
      <c r="H151" s="78"/>
      <c r="I151" s="78"/>
      <c r="L151" s="79"/>
      <c r="M151" s="79"/>
      <c r="N151" s="79"/>
      <c r="O151" s="79"/>
      <c r="P151" s="79"/>
      <c r="Q151" s="79"/>
      <c r="R151" s="79"/>
      <c r="S151" s="141"/>
      <c r="T151" s="79"/>
      <c r="U151" s="199"/>
      <c r="V151" s="199"/>
      <c r="W151" s="199"/>
      <c r="X151" s="199"/>
      <c r="Y151" s="199"/>
      <c r="Z151" s="79"/>
      <c r="AA151" s="79"/>
      <c r="AB151" s="261"/>
      <c r="AC151" s="261"/>
      <c r="AD151" s="92"/>
      <c r="AE151" s="79"/>
    </row>
    <row r="152" spans="1:31" hidden="1" x14ac:dyDescent="0.2">
      <c r="A152" s="141"/>
      <c r="B152" s="301" t="s">
        <v>138</v>
      </c>
      <c r="C152" s="16">
        <v>96.193369755206135</v>
      </c>
      <c r="D152" s="14">
        <v>0.93409771791681528</v>
      </c>
      <c r="E152" s="14">
        <v>0.98919821704752664</v>
      </c>
      <c r="F152" s="14"/>
      <c r="G152" s="14"/>
      <c r="H152" s="78"/>
      <c r="I152" s="78"/>
      <c r="L152" s="79"/>
      <c r="M152" s="79"/>
      <c r="N152" s="79"/>
      <c r="O152" s="79"/>
      <c r="P152" s="79"/>
      <c r="Q152" s="79"/>
      <c r="R152" s="79"/>
      <c r="S152" s="141"/>
      <c r="T152" s="79"/>
      <c r="U152" s="199"/>
      <c r="V152" s="199"/>
      <c r="W152" s="199"/>
      <c r="X152" s="199"/>
      <c r="Y152" s="199"/>
      <c r="Z152" s="79"/>
      <c r="AA152" s="79"/>
      <c r="AB152" s="261"/>
      <c r="AC152" s="261"/>
      <c r="AD152" s="92"/>
      <c r="AE152" s="79"/>
    </row>
    <row r="153" spans="1:31" hidden="1" x14ac:dyDescent="0.2">
      <c r="A153" s="141"/>
      <c r="B153" s="78" t="s">
        <v>44</v>
      </c>
      <c r="C153" s="16">
        <v>98.296660026329462</v>
      </c>
      <c r="D153" s="14">
        <v>-8.859164665024899E-2</v>
      </c>
      <c r="E153" s="14">
        <v>0.85361320405774599</v>
      </c>
      <c r="F153" s="14"/>
      <c r="G153" s="14"/>
      <c r="H153" s="78"/>
      <c r="I153" s="78"/>
      <c r="L153" s="79"/>
      <c r="M153" s="79"/>
      <c r="N153" s="79"/>
      <c r="O153" s="79"/>
      <c r="P153" s="79"/>
      <c r="Q153" s="79"/>
      <c r="R153" s="79"/>
      <c r="S153" s="141"/>
      <c r="T153" s="79"/>
      <c r="U153" s="199"/>
      <c r="V153" s="199"/>
      <c r="W153" s="199"/>
      <c r="X153" s="199"/>
      <c r="Y153" s="199"/>
      <c r="Z153" s="79"/>
      <c r="AA153" s="79"/>
      <c r="AB153" s="261"/>
      <c r="AC153" s="261"/>
      <c r="AD153" s="92"/>
      <c r="AE153" s="79"/>
    </row>
    <row r="154" spans="1:31" hidden="1" x14ac:dyDescent="0.2">
      <c r="A154" s="141"/>
      <c r="B154" s="301" t="s">
        <v>46</v>
      </c>
      <c r="C154" s="16">
        <v>88.744298173301999</v>
      </c>
      <c r="D154" s="14">
        <v>0.91096848459604196</v>
      </c>
      <c r="E154" s="14">
        <v>0.85941081749065784</v>
      </c>
      <c r="F154" s="14"/>
      <c r="G154" s="14"/>
      <c r="H154" s="78"/>
      <c r="I154" s="78"/>
      <c r="L154" s="79"/>
      <c r="M154" s="79"/>
      <c r="N154" s="79"/>
      <c r="O154" s="79"/>
      <c r="P154" s="79"/>
      <c r="Q154" s="79"/>
      <c r="R154" s="79"/>
      <c r="S154" s="141"/>
      <c r="T154" s="79"/>
      <c r="U154" s="199"/>
      <c r="V154" s="199"/>
      <c r="W154" s="199"/>
      <c r="X154" s="199"/>
      <c r="Y154" s="199"/>
      <c r="Z154" s="79"/>
      <c r="AA154" s="79"/>
      <c r="AB154" s="261"/>
      <c r="AC154" s="261"/>
      <c r="AD154" s="92"/>
      <c r="AE154" s="79"/>
    </row>
    <row r="155" spans="1:31" hidden="1" x14ac:dyDescent="0.2">
      <c r="A155" s="141"/>
      <c r="B155" s="78" t="s">
        <v>47</v>
      </c>
      <c r="C155" s="16">
        <v>95.834521548970429</v>
      </c>
      <c r="D155" s="14">
        <v>-2.6296051569251189</v>
      </c>
      <c r="E155" s="14">
        <v>0.50482056577683121</v>
      </c>
      <c r="F155" s="14"/>
      <c r="G155" s="14"/>
      <c r="H155" s="78"/>
      <c r="I155" s="78"/>
      <c r="L155" s="79"/>
      <c r="M155" s="79"/>
      <c r="N155" s="79"/>
      <c r="O155" s="79"/>
      <c r="P155" s="79"/>
      <c r="Q155" s="79"/>
      <c r="R155" s="79"/>
      <c r="S155" s="141"/>
      <c r="T155" s="79"/>
      <c r="U155" s="199"/>
      <c r="V155" s="199"/>
      <c r="W155" s="199"/>
      <c r="X155" s="199"/>
      <c r="Y155" s="199"/>
      <c r="Z155" s="79"/>
      <c r="AA155" s="79"/>
      <c r="AB155" s="261"/>
      <c r="AC155" s="261"/>
      <c r="AD155" s="92"/>
      <c r="AE155" s="79"/>
    </row>
    <row r="156" spans="1:31" hidden="1" x14ac:dyDescent="0.2">
      <c r="A156" s="141"/>
      <c r="B156" s="78" t="s">
        <v>49</v>
      </c>
      <c r="C156" s="16">
        <v>102.31332890570579</v>
      </c>
      <c r="D156" s="14">
        <v>1.6623242025823881</v>
      </c>
      <c r="E156" s="14">
        <v>0.61378519804264897</v>
      </c>
      <c r="F156" s="14"/>
      <c r="G156" s="14"/>
      <c r="H156" s="78"/>
      <c r="I156" s="78"/>
      <c r="L156" s="79"/>
      <c r="M156" s="79"/>
      <c r="N156" s="79"/>
      <c r="O156" s="79"/>
      <c r="P156" s="79"/>
      <c r="Q156" s="79"/>
      <c r="R156" s="79"/>
      <c r="S156" s="141"/>
      <c r="T156" s="79"/>
      <c r="U156" s="199"/>
      <c r="V156" s="199"/>
      <c r="W156" s="199"/>
      <c r="X156" s="199"/>
      <c r="Y156" s="199"/>
      <c r="Z156" s="79"/>
      <c r="AA156" s="79"/>
      <c r="AB156" s="261"/>
      <c r="AC156" s="261"/>
      <c r="AD156" s="92"/>
      <c r="AE156" s="79"/>
    </row>
    <row r="157" spans="1:31" hidden="1" x14ac:dyDescent="0.2">
      <c r="A157" s="141"/>
      <c r="B157" s="78" t="s">
        <v>50</v>
      </c>
      <c r="C157" s="16">
        <v>145.8421039033567</v>
      </c>
      <c r="D157" s="14">
        <v>0.71773441201445909</v>
      </c>
      <c r="E157" s="14">
        <v>0.62618522117310338</v>
      </c>
      <c r="F157" s="14"/>
      <c r="G157" s="14"/>
      <c r="H157" s="78"/>
      <c r="I157" s="78"/>
      <c r="L157" s="79"/>
      <c r="M157" s="79"/>
      <c r="N157" s="79"/>
      <c r="O157" s="79"/>
      <c r="P157" s="79"/>
      <c r="Q157" s="79"/>
      <c r="R157" s="79"/>
      <c r="S157" s="141"/>
      <c r="T157" s="79"/>
      <c r="U157" s="199"/>
      <c r="V157" s="199"/>
      <c r="W157" s="199"/>
      <c r="X157" s="199"/>
      <c r="Y157" s="199"/>
      <c r="Z157" s="79"/>
      <c r="AA157" s="79"/>
      <c r="AB157" s="261"/>
      <c r="AC157" s="261"/>
      <c r="AD157" s="92"/>
      <c r="AE157" s="79"/>
    </row>
    <row r="158" spans="1:31" hidden="1" x14ac:dyDescent="0.2">
      <c r="A158" s="141"/>
      <c r="B158" s="78"/>
      <c r="C158" s="16"/>
      <c r="D158" s="14"/>
      <c r="E158" s="14"/>
      <c r="F158" s="14"/>
      <c r="G158" s="14"/>
      <c r="H158" s="78"/>
      <c r="I158" s="78"/>
      <c r="L158" s="79"/>
      <c r="M158" s="79"/>
      <c r="N158" s="79"/>
      <c r="O158" s="79"/>
      <c r="P158" s="79"/>
      <c r="Q158" s="79"/>
      <c r="R158" s="79"/>
      <c r="S158" s="141"/>
      <c r="T158" s="79"/>
      <c r="U158" s="199"/>
      <c r="V158" s="199"/>
      <c r="W158" s="199"/>
      <c r="X158" s="199"/>
      <c r="Y158" s="199"/>
      <c r="Z158" s="79"/>
      <c r="AA158" s="79"/>
      <c r="AB158" s="261"/>
      <c r="AC158" s="261"/>
      <c r="AD158" s="92"/>
      <c r="AE158" s="79"/>
    </row>
    <row r="159" spans="1:31" x14ac:dyDescent="0.2">
      <c r="A159" s="141"/>
      <c r="B159" s="95" t="s">
        <v>128</v>
      </c>
      <c r="C159" s="16">
        <v>89.85108017651217</v>
      </c>
      <c r="D159" s="14">
        <v>0.92210857937471413</v>
      </c>
      <c r="E159" s="14">
        <v>0.92210857937471413</v>
      </c>
      <c r="F159" s="14"/>
      <c r="G159" s="14"/>
      <c r="H159" s="78"/>
      <c r="I159" s="78"/>
      <c r="L159" s="79"/>
      <c r="M159" s="79"/>
      <c r="N159" s="79"/>
      <c r="O159" s="79"/>
      <c r="P159" s="79"/>
      <c r="Q159" s="79"/>
      <c r="R159" s="79"/>
      <c r="S159" s="141"/>
      <c r="T159" s="79"/>
      <c r="U159" s="199"/>
      <c r="V159" s="199"/>
      <c r="W159" s="199"/>
      <c r="X159" s="199"/>
      <c r="Y159" s="199"/>
      <c r="Z159" s="79"/>
      <c r="AA159" s="79"/>
      <c r="AB159" s="261"/>
      <c r="AC159" s="261"/>
      <c r="AD159" s="92"/>
      <c r="AE159" s="79"/>
    </row>
    <row r="160" spans="1:31" x14ac:dyDescent="0.2">
      <c r="A160" s="141"/>
      <c r="B160" s="78" t="s">
        <v>54</v>
      </c>
      <c r="C160" s="16">
        <v>87.561869153678558</v>
      </c>
      <c r="D160" s="14">
        <v>5.3221845696093562</v>
      </c>
      <c r="E160" s="14">
        <v>3.0468433191567668</v>
      </c>
      <c r="F160" s="14"/>
      <c r="G160" s="14"/>
      <c r="H160" s="78"/>
      <c r="I160" s="78"/>
      <c r="L160" s="79"/>
      <c r="M160" s="79"/>
      <c r="N160" s="79"/>
      <c r="O160" s="79"/>
      <c r="P160" s="79"/>
      <c r="Q160" s="79"/>
      <c r="R160" s="79"/>
      <c r="S160" s="141"/>
      <c r="T160" s="79"/>
      <c r="U160" s="199"/>
      <c r="V160" s="199"/>
      <c r="W160" s="199"/>
      <c r="X160" s="199"/>
      <c r="Y160" s="199"/>
      <c r="Z160" s="79"/>
      <c r="AA160" s="79"/>
      <c r="AB160" s="261"/>
      <c r="AC160" s="261"/>
      <c r="AD160" s="92"/>
      <c r="AE160" s="79"/>
    </row>
    <row r="161" spans="1:31" x14ac:dyDescent="0.2">
      <c r="A161" s="141"/>
      <c r="B161" s="78" t="s">
        <v>51</v>
      </c>
      <c r="C161" s="16">
        <v>98.022254586125158</v>
      </c>
      <c r="D161" s="14">
        <v>-1.5095797379832576</v>
      </c>
      <c r="E161" s="14">
        <v>1.3777601347543467</v>
      </c>
      <c r="F161" s="14"/>
      <c r="G161" s="14"/>
      <c r="H161" s="78"/>
      <c r="I161" s="78"/>
      <c r="L161" s="79"/>
      <c r="M161" s="79"/>
      <c r="N161" s="79"/>
      <c r="O161" s="79"/>
      <c r="P161" s="79"/>
      <c r="Q161" s="79"/>
      <c r="R161" s="79"/>
      <c r="S161" s="141"/>
      <c r="T161" s="79"/>
      <c r="U161" s="199"/>
      <c r="V161" s="199"/>
      <c r="W161" s="199"/>
      <c r="X161" s="199"/>
      <c r="Y161" s="199"/>
      <c r="Z161" s="79"/>
      <c r="AA161" s="79"/>
      <c r="AB161" s="261"/>
      <c r="AC161" s="261"/>
      <c r="AD161" s="92"/>
      <c r="AE161" s="79"/>
    </row>
    <row r="162" spans="1:31" x14ac:dyDescent="0.2">
      <c r="A162" s="141"/>
      <c r="B162" s="78" t="s">
        <v>53</v>
      </c>
      <c r="C162" s="16">
        <v>108.04949861375476</v>
      </c>
      <c r="D162" s="14">
        <v>9.4539407734389957</v>
      </c>
      <c r="E162" s="14">
        <v>3.5301258987469719</v>
      </c>
      <c r="F162" s="14"/>
      <c r="G162" s="14"/>
      <c r="H162" s="78"/>
      <c r="I162" s="78"/>
      <c r="L162" s="79"/>
      <c r="M162" s="79"/>
      <c r="N162" s="79"/>
      <c r="O162" s="79"/>
      <c r="P162" s="79"/>
      <c r="Q162" s="79"/>
      <c r="R162" s="79"/>
      <c r="S162" s="141"/>
      <c r="T162" s="79"/>
      <c r="U162" s="199"/>
      <c r="V162" s="199"/>
      <c r="W162" s="199"/>
      <c r="X162" s="199"/>
      <c r="Y162" s="199"/>
      <c r="Z162" s="79"/>
      <c r="AA162" s="79"/>
      <c r="AB162" s="261"/>
      <c r="AC162" s="261"/>
      <c r="AD162" s="92"/>
      <c r="AE162" s="79"/>
    </row>
    <row r="163" spans="1:31" x14ac:dyDescent="0.2">
      <c r="A163" s="141"/>
      <c r="B163" s="78" t="s">
        <v>40</v>
      </c>
      <c r="C163" s="16">
        <v>112.61459014755037</v>
      </c>
      <c r="D163" s="14">
        <v>-4.2269722353031947</v>
      </c>
      <c r="E163" s="14">
        <v>1.66100869201109</v>
      </c>
      <c r="F163" s="14"/>
      <c r="G163" s="14"/>
      <c r="H163" s="78"/>
      <c r="I163" s="78"/>
      <c r="L163" s="79"/>
      <c r="M163" s="79"/>
      <c r="N163" s="79"/>
      <c r="O163" s="79"/>
      <c r="P163" s="79"/>
      <c r="Q163" s="79"/>
      <c r="R163" s="79"/>
      <c r="S163" s="141"/>
      <c r="T163" s="79"/>
      <c r="U163" s="199"/>
      <c r="V163" s="199"/>
      <c r="W163" s="199"/>
      <c r="X163" s="199"/>
      <c r="Y163" s="199"/>
      <c r="Z163" s="79"/>
      <c r="AA163" s="79"/>
      <c r="AB163" s="261"/>
      <c r="AC163" s="261"/>
      <c r="AD163" s="92"/>
      <c r="AE163" s="79"/>
    </row>
    <row r="164" spans="1:31" x14ac:dyDescent="0.2">
      <c r="A164" s="141"/>
      <c r="B164" s="78" t="s">
        <v>45</v>
      </c>
      <c r="C164" s="16">
        <v>104.28924676898824</v>
      </c>
      <c r="D164" s="14">
        <v>-1.8574099157193658</v>
      </c>
      <c r="E164" s="14">
        <v>1.0318568597855737</v>
      </c>
      <c r="F164" s="14"/>
      <c r="G164" s="14"/>
      <c r="H164" s="78"/>
      <c r="I164" s="78"/>
      <c r="L164" s="79"/>
      <c r="M164" s="79"/>
      <c r="N164" s="79"/>
      <c r="O164" s="79"/>
      <c r="P164" s="79"/>
      <c r="Q164" s="79"/>
      <c r="R164" s="79"/>
      <c r="S164" s="141"/>
      <c r="T164" s="79"/>
      <c r="U164" s="199"/>
      <c r="V164" s="199"/>
      <c r="W164" s="199"/>
      <c r="X164" s="199"/>
      <c r="Y164" s="199"/>
      <c r="Z164" s="79"/>
      <c r="AA164" s="79"/>
      <c r="AB164" s="261"/>
      <c r="AC164" s="261"/>
      <c r="AD164" s="92"/>
      <c r="AE164" s="79"/>
    </row>
    <row r="165" spans="1:31" x14ac:dyDescent="0.2">
      <c r="A165" s="141"/>
      <c r="B165" s="78" t="s">
        <v>76</v>
      </c>
      <c r="C165" s="16">
        <v>102.47794491440168</v>
      </c>
      <c r="D165" s="14">
        <v>6.5332726935220187</v>
      </c>
      <c r="E165" s="14">
        <v>1.7983130892770705</v>
      </c>
      <c r="F165" s="14"/>
      <c r="G165" s="14"/>
      <c r="H165" s="78"/>
      <c r="I165" s="78"/>
      <c r="L165" s="79"/>
      <c r="M165" s="79"/>
      <c r="N165" s="79"/>
      <c r="O165" s="79"/>
      <c r="P165" s="79"/>
      <c r="Q165" s="79"/>
      <c r="R165" s="79"/>
      <c r="S165" s="141"/>
      <c r="T165" s="79"/>
      <c r="U165" s="199"/>
      <c r="V165" s="199"/>
      <c r="W165" s="199"/>
      <c r="X165" s="199"/>
      <c r="Y165" s="199"/>
      <c r="Z165" s="79"/>
      <c r="AA165" s="79"/>
      <c r="AB165" s="261"/>
      <c r="AC165" s="261"/>
      <c r="AD165" s="92"/>
      <c r="AE165" s="79"/>
    </row>
    <row r="166" spans="1:31" x14ac:dyDescent="0.2">
      <c r="A166" s="141"/>
      <c r="B166" s="78" t="s">
        <v>44</v>
      </c>
      <c r="C166" s="16">
        <v>94.13598294057951</v>
      </c>
      <c r="D166" s="14">
        <v>-4.2327756453123477</v>
      </c>
      <c r="E166" s="14">
        <v>1.0466955096164687</v>
      </c>
      <c r="F166" s="14"/>
      <c r="G166" s="14"/>
      <c r="H166" s="78"/>
      <c r="I166" s="78"/>
      <c r="L166" s="79"/>
      <c r="M166" s="79"/>
      <c r="N166" s="79"/>
      <c r="O166" s="79"/>
      <c r="P166" s="79"/>
      <c r="Q166" s="79"/>
      <c r="R166" s="79"/>
      <c r="S166" s="141"/>
      <c r="T166" s="79"/>
      <c r="U166" s="199"/>
      <c r="V166" s="199"/>
      <c r="W166" s="199"/>
      <c r="X166" s="199"/>
      <c r="Y166" s="199"/>
      <c r="Z166" s="79"/>
      <c r="AA166" s="79"/>
      <c r="AB166" s="261"/>
      <c r="AC166" s="261"/>
      <c r="AD166" s="92"/>
      <c r="AE166" s="79"/>
    </row>
    <row r="167" spans="1:31" x14ac:dyDescent="0.2">
      <c r="A167" s="141"/>
      <c r="B167" s="78" t="s">
        <v>46</v>
      </c>
      <c r="C167" s="16">
        <v>95.947327279197381</v>
      </c>
      <c r="D167" s="14">
        <v>8.1166105926367536</v>
      </c>
      <c r="E167" s="14">
        <v>1.7617053044230557</v>
      </c>
      <c r="F167" s="14"/>
      <c r="G167" s="14"/>
      <c r="H167" s="78"/>
      <c r="I167" s="78"/>
      <c r="L167" s="79"/>
      <c r="M167" s="79"/>
      <c r="N167" s="79"/>
      <c r="O167" s="79"/>
      <c r="P167" s="79"/>
      <c r="Q167" s="79"/>
      <c r="R167" s="79"/>
      <c r="S167" s="141"/>
      <c r="T167" s="79"/>
      <c r="U167" s="199"/>
      <c r="V167" s="199"/>
      <c r="W167" s="199"/>
      <c r="X167" s="199"/>
      <c r="Y167" s="199"/>
      <c r="Z167" s="79"/>
      <c r="AA167" s="79"/>
      <c r="AB167" s="261"/>
      <c r="AC167" s="261"/>
      <c r="AD167" s="92"/>
      <c r="AE167" s="79"/>
    </row>
    <row r="168" spans="1:31" x14ac:dyDescent="0.2">
      <c r="A168" s="141"/>
      <c r="B168" s="78" t="s">
        <v>47</v>
      </c>
      <c r="C168" s="16">
        <v>101.78528639776228</v>
      </c>
      <c r="D168" s="14">
        <v>6.209416766119169</v>
      </c>
      <c r="E168" s="14">
        <v>2.1996310498993754</v>
      </c>
      <c r="F168" s="14"/>
      <c r="G168" s="14"/>
      <c r="H168" s="78"/>
      <c r="I168" s="78"/>
      <c r="L168" s="79"/>
      <c r="M168" s="79"/>
      <c r="N168" s="79"/>
      <c r="O168" s="79"/>
      <c r="P168" s="79"/>
      <c r="Q168" s="79"/>
      <c r="R168" s="79"/>
      <c r="S168" s="141"/>
      <c r="T168" s="79"/>
      <c r="U168" s="199"/>
      <c r="V168" s="199"/>
      <c r="W168" s="199"/>
      <c r="X168" s="199"/>
      <c r="Y168" s="199"/>
      <c r="Z168" s="79"/>
      <c r="AA168" s="79"/>
      <c r="AB168" s="261"/>
      <c r="AC168" s="261"/>
      <c r="AD168" s="92"/>
      <c r="AE168" s="79"/>
    </row>
    <row r="169" spans="1:31" x14ac:dyDescent="0.2">
      <c r="A169" s="141"/>
      <c r="B169" s="78" t="s">
        <v>49</v>
      </c>
      <c r="C169" s="16">
        <v>104.13144972000258</v>
      </c>
      <c r="D169" s="14">
        <v>1.77701266662178</v>
      </c>
      <c r="E169" s="14">
        <v>2.1594321540872263</v>
      </c>
      <c r="F169" s="14"/>
      <c r="G169" s="14"/>
      <c r="H169" s="78"/>
      <c r="I169" s="78"/>
      <c r="L169" s="79"/>
      <c r="M169" s="79"/>
      <c r="N169" s="79"/>
      <c r="O169" s="79"/>
      <c r="P169" s="79"/>
      <c r="Q169" s="79"/>
      <c r="R169" s="79"/>
      <c r="S169" s="141"/>
      <c r="T169" s="79"/>
      <c r="U169" s="199"/>
      <c r="V169" s="199"/>
      <c r="W169" s="199"/>
      <c r="X169" s="199"/>
      <c r="Y169" s="199"/>
      <c r="Z169" s="79"/>
      <c r="AA169" s="79"/>
      <c r="AB169" s="261"/>
      <c r="AC169" s="261"/>
      <c r="AD169" s="92"/>
      <c r="AE169" s="79"/>
    </row>
    <row r="170" spans="1:31" x14ac:dyDescent="0.2">
      <c r="A170" s="141"/>
      <c r="B170" s="78" t="s">
        <v>50</v>
      </c>
      <c r="C170" s="16">
        <v>155.69283163724538</v>
      </c>
      <c r="D170" s="14">
        <v>6.7543785163825643</v>
      </c>
      <c r="E170" s="14">
        <v>2.7080585148113068</v>
      </c>
      <c r="F170" s="14"/>
      <c r="G170" s="14"/>
      <c r="H170" s="78"/>
      <c r="I170" s="78"/>
      <c r="L170" s="79"/>
      <c r="M170" s="79"/>
      <c r="N170" s="79"/>
      <c r="O170" s="79"/>
      <c r="P170" s="79"/>
      <c r="Q170" s="79"/>
      <c r="R170" s="79"/>
      <c r="S170" s="141"/>
      <c r="T170" s="79"/>
      <c r="U170" s="199"/>
      <c r="V170" s="199"/>
      <c r="W170" s="199"/>
      <c r="X170" s="199"/>
      <c r="Y170" s="199"/>
      <c r="Z170" s="79"/>
      <c r="AA170" s="79"/>
      <c r="AB170" s="261"/>
      <c r="AC170" s="261"/>
      <c r="AD170" s="92"/>
      <c r="AE170" s="79"/>
    </row>
    <row r="171" spans="1:31" ht="15.75" customHeight="1" x14ac:dyDescent="0.2">
      <c r="A171" s="141"/>
      <c r="B171" s="78"/>
      <c r="C171" s="16"/>
      <c r="D171" s="14"/>
      <c r="E171" s="14"/>
      <c r="F171" s="14"/>
      <c r="G171" s="14"/>
      <c r="H171" s="78"/>
      <c r="I171" s="78"/>
      <c r="L171" s="79"/>
      <c r="M171" s="79"/>
      <c r="N171" s="79"/>
      <c r="O171" s="79"/>
      <c r="P171" s="79"/>
      <c r="Q171" s="79"/>
      <c r="R171" s="79"/>
      <c r="S171" s="141"/>
      <c r="T171" s="79"/>
      <c r="U171" s="199"/>
      <c r="V171" s="199"/>
      <c r="W171" s="199"/>
      <c r="X171" s="199"/>
      <c r="Y171" s="199"/>
      <c r="Z171" s="79"/>
      <c r="AA171" s="79"/>
      <c r="AB171" s="261"/>
      <c r="AC171" s="261"/>
      <c r="AD171" s="92"/>
      <c r="AE171" s="79"/>
    </row>
    <row r="172" spans="1:31" ht="15.75" customHeight="1" x14ac:dyDescent="0.2">
      <c r="A172" s="141"/>
      <c r="B172" s="21" t="s">
        <v>41</v>
      </c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141"/>
      <c r="T172" s="79"/>
      <c r="U172" s="199"/>
      <c r="V172" s="199"/>
      <c r="W172" s="199"/>
      <c r="X172" s="199"/>
      <c r="Y172" s="199"/>
      <c r="Z172" s="78"/>
      <c r="AA172" s="79"/>
      <c r="AB172" s="261"/>
      <c r="AC172" s="261"/>
      <c r="AD172" s="92"/>
      <c r="AE172" s="79"/>
    </row>
    <row r="173" spans="1:31" x14ac:dyDescent="0.2">
      <c r="A173" s="79"/>
      <c r="B173" s="79"/>
      <c r="C173" s="79"/>
      <c r="D173" s="79"/>
      <c r="E173" s="79"/>
      <c r="F173" s="79"/>
      <c r="G173" s="79"/>
      <c r="H173" s="79"/>
      <c r="I173" s="79"/>
      <c r="L173" s="79"/>
      <c r="M173" s="79"/>
      <c r="N173" s="79"/>
      <c r="O173" s="79"/>
      <c r="P173" s="79"/>
      <c r="Q173" s="79"/>
      <c r="R173" s="79"/>
      <c r="S173" s="79"/>
      <c r="T173" s="79"/>
      <c r="U173" s="199"/>
      <c r="V173" s="199"/>
      <c r="W173" s="199"/>
      <c r="X173" s="199"/>
      <c r="Y173" s="199"/>
      <c r="Z173" s="78"/>
      <c r="AA173" s="79"/>
      <c r="AB173" s="261"/>
      <c r="AC173" s="261"/>
      <c r="AD173" s="92"/>
      <c r="AE173" s="79"/>
    </row>
    <row r="174" spans="1:31" x14ac:dyDescent="0.2">
      <c r="A174" s="79"/>
      <c r="B174" s="79"/>
      <c r="C174" s="79"/>
      <c r="D174" s="79"/>
      <c r="E174" s="79"/>
      <c r="F174" s="79"/>
      <c r="G174" s="79"/>
      <c r="H174" s="79"/>
      <c r="I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8"/>
      <c r="AA174" s="79"/>
      <c r="AB174" s="261"/>
      <c r="AC174" s="261"/>
      <c r="AD174" s="92"/>
      <c r="AE174" s="79"/>
    </row>
    <row r="175" spans="1:31" x14ac:dyDescent="0.2">
      <c r="A175" s="79"/>
      <c r="B175" s="79"/>
      <c r="C175" s="79"/>
      <c r="D175" s="79"/>
      <c r="E175" s="79"/>
      <c r="F175" s="79"/>
      <c r="G175" s="79"/>
      <c r="H175" s="79"/>
      <c r="I175" s="79"/>
      <c r="L175" s="79"/>
      <c r="M175" s="79"/>
      <c r="N175" s="261" t="s">
        <v>104</v>
      </c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8"/>
      <c r="AA175" s="79"/>
      <c r="AB175" s="261"/>
      <c r="AC175" s="261"/>
      <c r="AD175" s="92"/>
      <c r="AE175" s="79"/>
    </row>
    <row r="176" spans="1:31" x14ac:dyDescent="0.2">
      <c r="A176" s="79"/>
      <c r="B176" s="79"/>
      <c r="C176" s="79"/>
      <c r="D176" s="79"/>
      <c r="E176" s="79"/>
      <c r="F176" s="79"/>
      <c r="G176" s="79"/>
      <c r="H176" s="79"/>
      <c r="I176" s="79"/>
      <c r="L176" s="79"/>
      <c r="M176" s="79"/>
      <c r="N176" s="261" t="s">
        <v>115</v>
      </c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261"/>
      <c r="AC176" s="261"/>
      <c r="AD176" s="92"/>
      <c r="AE176" s="79"/>
    </row>
    <row r="177" spans="1:31" x14ac:dyDescent="0.2">
      <c r="A177" s="79"/>
      <c r="B177" s="79"/>
      <c r="C177" s="79"/>
      <c r="D177" s="79"/>
      <c r="E177" s="79"/>
      <c r="F177" s="79"/>
      <c r="G177" s="79"/>
      <c r="H177" s="79"/>
      <c r="I177" s="79"/>
      <c r="L177" s="79"/>
      <c r="M177" s="79"/>
      <c r="N177" s="261" t="s">
        <v>116</v>
      </c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261"/>
      <c r="AC177" s="261"/>
      <c r="AD177" s="92"/>
      <c r="AE177" s="79"/>
    </row>
    <row r="178" spans="1:31" x14ac:dyDescent="0.2">
      <c r="A178" s="79"/>
      <c r="B178" s="79"/>
      <c r="C178" s="79"/>
      <c r="D178" s="79"/>
      <c r="E178" s="79"/>
      <c r="F178" s="79"/>
      <c r="G178" s="79"/>
      <c r="H178" s="79"/>
      <c r="I178" s="79"/>
      <c r="L178" s="79"/>
      <c r="M178" s="79"/>
      <c r="N178" s="261" t="s">
        <v>117</v>
      </c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261"/>
      <c r="AC178" s="261"/>
      <c r="AD178" s="79"/>
      <c r="AE178" s="79"/>
    </row>
    <row r="179" spans="1:31" x14ac:dyDescent="0.2">
      <c r="A179" s="79"/>
      <c r="B179" s="79"/>
      <c r="C179" s="79"/>
      <c r="D179" s="79"/>
      <c r="E179" s="79"/>
      <c r="F179" s="79"/>
      <c r="G179" s="79"/>
      <c r="H179" s="79"/>
      <c r="I179" s="79"/>
      <c r="L179" s="79"/>
      <c r="M179" s="79"/>
      <c r="N179" s="261" t="s">
        <v>118</v>
      </c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261"/>
      <c r="AC179" s="261"/>
      <c r="AD179" s="79"/>
      <c r="AE179" s="79"/>
    </row>
    <row r="180" spans="1:31" x14ac:dyDescent="0.2">
      <c r="A180" s="79"/>
      <c r="B180" s="79"/>
      <c r="C180" s="79"/>
      <c r="D180" s="79"/>
      <c r="E180" s="79"/>
      <c r="F180" s="79"/>
      <c r="G180" s="79"/>
      <c r="H180" s="79"/>
      <c r="I180" s="79"/>
      <c r="L180" s="79"/>
      <c r="M180" s="79"/>
      <c r="N180" s="261" t="s">
        <v>119</v>
      </c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261"/>
      <c r="AC180" s="261"/>
      <c r="AD180" s="79"/>
      <c r="AE180" s="79"/>
    </row>
    <row r="181" spans="1:31" x14ac:dyDescent="0.2">
      <c r="A181" s="79"/>
      <c r="B181" s="79"/>
      <c r="C181" s="79"/>
      <c r="D181" s="79"/>
      <c r="E181" s="79"/>
      <c r="F181" s="79"/>
      <c r="G181" s="79"/>
      <c r="H181" s="79"/>
      <c r="I181" s="79"/>
      <c r="L181" s="79"/>
      <c r="M181" s="79"/>
      <c r="N181" s="261" t="s">
        <v>120</v>
      </c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261"/>
      <c r="AC181" s="261"/>
      <c r="AD181" s="79"/>
      <c r="AE181" s="79"/>
    </row>
    <row r="182" spans="1:31" x14ac:dyDescent="0.2">
      <c r="A182" s="79"/>
      <c r="B182" s="79"/>
      <c r="C182" s="79"/>
      <c r="D182" s="79"/>
      <c r="E182" s="79"/>
      <c r="F182" s="79"/>
      <c r="G182" s="79"/>
      <c r="H182" s="79"/>
      <c r="I182" s="79"/>
      <c r="L182" s="79"/>
      <c r="M182" s="79"/>
      <c r="N182" s="261" t="s">
        <v>121</v>
      </c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261"/>
      <c r="AC182" s="261"/>
      <c r="AD182" s="79"/>
      <c r="AE182" s="79"/>
    </row>
    <row r="183" spans="1:31" x14ac:dyDescent="0.2">
      <c r="A183" s="79"/>
      <c r="B183" s="79"/>
      <c r="C183" s="79"/>
      <c r="D183" s="79"/>
      <c r="E183" s="79"/>
      <c r="F183" s="79"/>
      <c r="G183" s="79"/>
      <c r="H183" s="79"/>
      <c r="I183" s="79"/>
      <c r="L183" s="79"/>
      <c r="M183" s="79"/>
      <c r="N183" s="261" t="s">
        <v>122</v>
      </c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261"/>
      <c r="AC183" s="261"/>
      <c r="AD183" s="79"/>
      <c r="AE183" s="79"/>
    </row>
    <row r="184" spans="1:31" x14ac:dyDescent="0.2">
      <c r="A184" s="79"/>
      <c r="B184" s="79"/>
      <c r="C184" s="79"/>
      <c r="D184" s="79"/>
      <c r="E184" s="79"/>
      <c r="F184" s="79"/>
      <c r="G184" s="79"/>
      <c r="H184" s="79"/>
      <c r="I184" s="79"/>
      <c r="L184" s="79"/>
      <c r="M184" s="79"/>
      <c r="N184" s="261" t="s">
        <v>123</v>
      </c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261"/>
      <c r="AC184" s="261"/>
      <c r="AD184" s="79"/>
      <c r="AE184" s="79"/>
    </row>
    <row r="185" spans="1:31" x14ac:dyDescent="0.2">
      <c r="A185" s="79"/>
      <c r="B185" s="79"/>
      <c r="C185" s="79"/>
      <c r="D185" s="79"/>
      <c r="E185" s="79"/>
      <c r="F185" s="79"/>
      <c r="G185" s="79"/>
      <c r="H185" s="79"/>
      <c r="I185" s="79"/>
      <c r="L185" s="79"/>
      <c r="M185" s="79"/>
      <c r="N185" s="261" t="s">
        <v>124</v>
      </c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261"/>
      <c r="AC185" s="261"/>
      <c r="AD185" s="79"/>
      <c r="AE185" s="79"/>
    </row>
    <row r="186" spans="1:31" x14ac:dyDescent="0.2">
      <c r="A186" s="79"/>
      <c r="B186" s="79"/>
      <c r="C186" s="79"/>
      <c r="D186" s="79"/>
      <c r="E186" s="79"/>
      <c r="F186" s="79"/>
      <c r="G186" s="79"/>
      <c r="H186" s="79"/>
      <c r="I186" s="79"/>
      <c r="L186" s="79"/>
      <c r="M186" s="79"/>
      <c r="N186" s="261" t="s">
        <v>125</v>
      </c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261"/>
      <c r="AC186" s="261"/>
      <c r="AD186" s="79"/>
      <c r="AE186" s="79"/>
    </row>
    <row r="187" spans="1:31" x14ac:dyDescent="0.2">
      <c r="A187" s="79"/>
      <c r="B187" s="79"/>
      <c r="C187" s="79"/>
      <c r="D187" s="79"/>
      <c r="E187" s="79"/>
      <c r="F187" s="79"/>
      <c r="G187" s="79"/>
      <c r="H187" s="79"/>
      <c r="I187" s="79"/>
      <c r="L187" s="79"/>
      <c r="M187" s="79"/>
      <c r="N187" s="261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261"/>
      <c r="AC187" s="261"/>
      <c r="AD187" s="79"/>
      <c r="AE187" s="79"/>
    </row>
    <row r="188" spans="1:31" x14ac:dyDescent="0.2">
      <c r="A188" s="79"/>
      <c r="B188" s="79"/>
      <c r="C188" s="79"/>
      <c r="D188" s="79"/>
      <c r="E188" s="79"/>
      <c r="F188" s="79"/>
      <c r="G188" s="79"/>
      <c r="H188" s="79"/>
      <c r="I188" s="79"/>
      <c r="L188" s="79"/>
      <c r="M188" s="79"/>
      <c r="N188" s="261" t="s">
        <v>108</v>
      </c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261"/>
      <c r="AC188" s="261"/>
      <c r="AD188" s="79"/>
      <c r="AE188" s="79"/>
    </row>
    <row r="189" spans="1:31" x14ac:dyDescent="0.2">
      <c r="A189" s="79"/>
      <c r="B189" s="79"/>
      <c r="C189" s="79"/>
      <c r="D189" s="79"/>
      <c r="E189" s="79"/>
      <c r="F189" s="79"/>
      <c r="G189" s="79"/>
      <c r="H189" s="79"/>
      <c r="I189" s="79"/>
      <c r="L189" s="79"/>
      <c r="M189" s="79"/>
      <c r="N189" s="261" t="s">
        <v>115</v>
      </c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261"/>
      <c r="AC189" s="261"/>
      <c r="AD189" s="79"/>
      <c r="AE189" s="79"/>
    </row>
    <row r="190" spans="1:31" x14ac:dyDescent="0.2">
      <c r="A190" s="79"/>
      <c r="B190" s="79"/>
      <c r="C190" s="79"/>
      <c r="D190" s="79"/>
      <c r="E190" s="79"/>
      <c r="F190" s="79"/>
      <c r="G190" s="79"/>
      <c r="H190" s="79"/>
      <c r="I190" s="79"/>
      <c r="L190" s="79"/>
      <c r="M190" s="79"/>
      <c r="N190" s="261" t="s">
        <v>116</v>
      </c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261"/>
      <c r="AC190" s="261"/>
      <c r="AD190" s="79"/>
      <c r="AE190" s="79"/>
    </row>
    <row r="191" spans="1:31" x14ac:dyDescent="0.2">
      <c r="A191" s="79"/>
      <c r="B191" s="79"/>
      <c r="C191" s="79"/>
      <c r="D191" s="79"/>
      <c r="E191" s="79"/>
      <c r="F191" s="79"/>
      <c r="G191" s="79"/>
      <c r="H191" s="79"/>
      <c r="I191" s="79"/>
      <c r="L191" s="79"/>
      <c r="M191" s="79"/>
      <c r="N191" s="261" t="s">
        <v>117</v>
      </c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261"/>
      <c r="AC191" s="261"/>
      <c r="AD191" s="79"/>
      <c r="AE191" s="79"/>
    </row>
    <row r="192" spans="1:31" x14ac:dyDescent="0.2">
      <c r="A192" s="79"/>
      <c r="B192" s="79"/>
      <c r="C192" s="79"/>
      <c r="D192" s="79"/>
      <c r="E192" s="79"/>
      <c r="F192" s="79"/>
      <c r="G192" s="79"/>
      <c r="H192" s="79"/>
      <c r="I192" s="79"/>
      <c r="L192" s="79"/>
      <c r="M192" s="79"/>
      <c r="N192" s="261" t="s">
        <v>118</v>
      </c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261"/>
      <c r="AC192" s="261"/>
      <c r="AD192" s="79"/>
      <c r="AE192" s="79"/>
    </row>
    <row r="193" spans="1:31" x14ac:dyDescent="0.2">
      <c r="A193" s="79"/>
      <c r="B193" s="79"/>
      <c r="C193" s="79"/>
      <c r="D193" s="79"/>
      <c r="E193" s="79"/>
      <c r="F193" s="79"/>
      <c r="G193" s="79"/>
      <c r="H193" s="79"/>
      <c r="I193" s="79"/>
      <c r="L193" s="79"/>
      <c r="M193" s="79"/>
      <c r="N193" s="261" t="s">
        <v>119</v>
      </c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261"/>
      <c r="AC193" s="261"/>
      <c r="AD193" s="79"/>
      <c r="AE193" s="79"/>
    </row>
    <row r="194" spans="1:31" x14ac:dyDescent="0.2">
      <c r="A194" s="79"/>
      <c r="B194" s="79"/>
      <c r="C194" s="79"/>
      <c r="D194" s="79"/>
      <c r="E194" s="79"/>
      <c r="F194" s="79"/>
      <c r="G194" s="79"/>
      <c r="H194" s="79"/>
      <c r="I194" s="79"/>
      <c r="L194" s="79"/>
      <c r="M194" s="79"/>
      <c r="N194" s="261" t="s">
        <v>120</v>
      </c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261"/>
      <c r="AC194" s="261"/>
      <c r="AD194" s="79"/>
      <c r="AE194" s="79"/>
    </row>
    <row r="195" spans="1:31" x14ac:dyDescent="0.2">
      <c r="A195" s="79"/>
      <c r="B195" s="79"/>
      <c r="C195" s="79"/>
      <c r="D195" s="79"/>
      <c r="E195" s="79"/>
      <c r="F195" s="79"/>
      <c r="G195" s="79"/>
      <c r="H195" s="79"/>
      <c r="I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261"/>
      <c r="AC195" s="261"/>
      <c r="AD195" s="79"/>
      <c r="AE195" s="79"/>
    </row>
    <row r="196" spans="1:31" x14ac:dyDescent="0.2">
      <c r="A196" s="79"/>
      <c r="B196" s="79"/>
      <c r="C196" s="79"/>
      <c r="D196" s="79"/>
      <c r="E196" s="79"/>
      <c r="F196" s="79"/>
      <c r="G196" s="79"/>
      <c r="H196" s="79"/>
      <c r="I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261"/>
      <c r="AC196" s="261"/>
      <c r="AD196" s="79"/>
      <c r="AE196" s="79"/>
    </row>
    <row r="197" spans="1:31" x14ac:dyDescent="0.2">
      <c r="A197" s="79"/>
      <c r="B197" s="79"/>
      <c r="C197" s="79"/>
      <c r="D197" s="79"/>
      <c r="E197" s="79"/>
      <c r="F197" s="79"/>
      <c r="G197" s="79"/>
      <c r="H197" s="79"/>
      <c r="I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261"/>
      <c r="AC197" s="261"/>
      <c r="AD197" s="79"/>
      <c r="AE197" s="79"/>
    </row>
    <row r="198" spans="1:31" x14ac:dyDescent="0.2">
      <c r="A198" s="79"/>
      <c r="B198" s="79"/>
      <c r="C198" s="79"/>
      <c r="D198" s="79"/>
      <c r="E198" s="79"/>
      <c r="F198" s="79"/>
      <c r="G198" s="79"/>
      <c r="H198" s="79"/>
      <c r="I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261"/>
      <c r="AC198" s="261"/>
      <c r="AD198" s="79"/>
      <c r="AE198" s="79"/>
    </row>
    <row r="199" spans="1:31" x14ac:dyDescent="0.2">
      <c r="A199" s="79"/>
      <c r="B199" s="79"/>
      <c r="C199" s="79"/>
      <c r="D199" s="79"/>
      <c r="E199" s="79"/>
      <c r="F199" s="79"/>
      <c r="G199" s="79"/>
      <c r="H199" s="79"/>
      <c r="I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261"/>
      <c r="AC199" s="261"/>
      <c r="AD199" s="79"/>
      <c r="AE199" s="79"/>
    </row>
    <row r="200" spans="1:31" x14ac:dyDescent="0.2">
      <c r="A200" s="79"/>
      <c r="B200" s="79"/>
      <c r="C200" s="79"/>
      <c r="D200" s="79"/>
      <c r="E200" s="79"/>
      <c r="F200" s="79"/>
      <c r="G200" s="79"/>
      <c r="H200" s="79"/>
      <c r="I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261"/>
      <c r="AC200" s="261"/>
      <c r="AD200" s="79"/>
      <c r="AE200" s="79"/>
    </row>
    <row r="201" spans="1:31" x14ac:dyDescent="0.2">
      <c r="A201" s="79"/>
      <c r="B201" s="79"/>
      <c r="C201" s="79"/>
      <c r="D201" s="79"/>
      <c r="E201" s="79"/>
      <c r="F201" s="79"/>
      <c r="G201" s="79"/>
      <c r="H201" s="79"/>
      <c r="I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261"/>
      <c r="AC201" s="261"/>
      <c r="AD201" s="79"/>
      <c r="AE201" s="79"/>
    </row>
    <row r="202" spans="1:31" x14ac:dyDescent="0.2">
      <c r="A202" s="79"/>
      <c r="B202" s="79"/>
      <c r="C202" s="79"/>
      <c r="D202" s="79"/>
      <c r="E202" s="79"/>
      <c r="F202" s="79"/>
      <c r="G202" s="79"/>
      <c r="H202" s="79"/>
      <c r="I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261"/>
      <c r="AC202" s="261"/>
      <c r="AD202" s="79"/>
      <c r="AE202" s="79"/>
    </row>
    <row r="203" spans="1:31" x14ac:dyDescent="0.2">
      <c r="A203" s="79"/>
      <c r="B203" s="79"/>
      <c r="C203" s="79"/>
      <c r="D203" s="79"/>
      <c r="E203" s="79"/>
      <c r="F203" s="79"/>
      <c r="G203" s="79"/>
      <c r="H203" s="79"/>
      <c r="I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261"/>
      <c r="AC203" s="261"/>
      <c r="AD203" s="79"/>
      <c r="AE203" s="79"/>
    </row>
    <row r="204" spans="1:31" x14ac:dyDescent="0.2">
      <c r="A204" s="79"/>
      <c r="B204" s="79"/>
      <c r="C204" s="79"/>
      <c r="D204" s="79"/>
      <c r="E204" s="79"/>
      <c r="F204" s="79"/>
      <c r="G204" s="79"/>
      <c r="H204" s="79"/>
      <c r="I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261"/>
      <c r="AC204" s="261"/>
      <c r="AD204" s="79"/>
      <c r="AE204" s="79"/>
    </row>
    <row r="205" spans="1:31" x14ac:dyDescent="0.2">
      <c r="A205" s="79"/>
      <c r="B205" s="79"/>
      <c r="C205" s="79"/>
      <c r="D205" s="79"/>
      <c r="E205" s="79"/>
      <c r="F205" s="79"/>
      <c r="G205" s="79"/>
      <c r="H205" s="79"/>
      <c r="I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261"/>
      <c r="AC205" s="261"/>
      <c r="AD205" s="79"/>
      <c r="AE205" s="79"/>
    </row>
    <row r="206" spans="1:31" x14ac:dyDescent="0.2">
      <c r="A206" s="79"/>
      <c r="B206" s="79"/>
      <c r="C206" s="79"/>
      <c r="D206" s="79"/>
      <c r="E206" s="79"/>
      <c r="F206" s="79"/>
      <c r="G206" s="79"/>
      <c r="H206" s="79"/>
      <c r="I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261"/>
      <c r="AC206" s="261"/>
      <c r="AD206" s="79"/>
      <c r="AE206" s="79"/>
    </row>
    <row r="207" spans="1:31" x14ac:dyDescent="0.2">
      <c r="A207" s="79"/>
      <c r="B207" s="79"/>
      <c r="C207" s="79"/>
      <c r="D207" s="79"/>
      <c r="E207" s="79"/>
      <c r="F207" s="79"/>
      <c r="G207" s="79"/>
      <c r="H207" s="79"/>
      <c r="I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261"/>
      <c r="AC207" s="261"/>
      <c r="AD207" s="79"/>
      <c r="AE207" s="79"/>
    </row>
    <row r="208" spans="1:31" x14ac:dyDescent="0.2">
      <c r="A208" s="79"/>
      <c r="B208" s="79"/>
      <c r="C208" s="79"/>
      <c r="D208" s="79"/>
      <c r="E208" s="79"/>
      <c r="F208" s="79"/>
      <c r="G208" s="79"/>
      <c r="H208" s="79"/>
      <c r="I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261"/>
      <c r="AC208" s="261"/>
      <c r="AD208" s="79"/>
      <c r="AE208" s="79"/>
    </row>
    <row r="209" spans="1:31" x14ac:dyDescent="0.2">
      <c r="A209" s="79"/>
      <c r="B209" s="79"/>
      <c r="C209" s="79"/>
      <c r="D209" s="79"/>
      <c r="E209" s="79"/>
      <c r="F209" s="79"/>
      <c r="G209" s="79"/>
      <c r="H209" s="79"/>
      <c r="I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261"/>
      <c r="AC209" s="261"/>
      <c r="AD209" s="79"/>
      <c r="AE209" s="79"/>
    </row>
    <row r="210" spans="1:31" x14ac:dyDescent="0.2">
      <c r="A210" s="79"/>
      <c r="B210" s="79"/>
      <c r="C210" s="79"/>
      <c r="D210" s="79"/>
      <c r="E210" s="79"/>
      <c r="F210" s="79"/>
      <c r="G210" s="79"/>
      <c r="H210" s="79"/>
      <c r="I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261"/>
      <c r="AC210" s="261"/>
      <c r="AD210" s="79"/>
      <c r="AE210" s="79"/>
    </row>
    <row r="211" spans="1:31" x14ac:dyDescent="0.2">
      <c r="A211" s="79"/>
      <c r="B211" s="79"/>
      <c r="C211" s="79"/>
      <c r="D211" s="79"/>
      <c r="E211" s="79"/>
      <c r="F211" s="79"/>
      <c r="G211" s="79"/>
      <c r="H211" s="79"/>
      <c r="I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261"/>
      <c r="AC211" s="261"/>
      <c r="AD211" s="79"/>
      <c r="AE211" s="79"/>
    </row>
    <row r="212" spans="1:31" x14ac:dyDescent="0.2">
      <c r="A212" s="79"/>
      <c r="B212" s="79"/>
      <c r="C212" s="79"/>
      <c r="D212" s="79"/>
      <c r="E212" s="79"/>
      <c r="F212" s="79"/>
      <c r="G212" s="79"/>
      <c r="H212" s="79"/>
      <c r="I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261"/>
      <c r="AC212" s="261"/>
      <c r="AD212" s="79"/>
      <c r="AE212" s="79"/>
    </row>
    <row r="213" spans="1:31" x14ac:dyDescent="0.2">
      <c r="A213" s="79"/>
      <c r="B213" s="79"/>
      <c r="C213" s="79"/>
      <c r="D213" s="79"/>
      <c r="E213" s="79"/>
      <c r="F213" s="79"/>
      <c r="G213" s="79"/>
      <c r="H213" s="79"/>
      <c r="I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261"/>
      <c r="AC213" s="261"/>
      <c r="AD213" s="79"/>
      <c r="AE213" s="79"/>
    </row>
    <row r="214" spans="1:31" x14ac:dyDescent="0.2">
      <c r="A214" s="79"/>
      <c r="B214" s="79"/>
      <c r="C214" s="79"/>
      <c r="D214" s="79"/>
      <c r="E214" s="79"/>
      <c r="F214" s="79"/>
      <c r="G214" s="79"/>
      <c r="H214" s="79"/>
      <c r="I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261"/>
      <c r="AC214" s="261"/>
      <c r="AD214" s="79"/>
      <c r="AE214" s="79"/>
    </row>
    <row r="215" spans="1:31" x14ac:dyDescent="0.2">
      <c r="A215" s="79"/>
      <c r="B215" s="79"/>
      <c r="C215" s="79"/>
      <c r="D215" s="79"/>
      <c r="E215" s="79"/>
      <c r="F215" s="79"/>
      <c r="G215" s="79"/>
      <c r="H215" s="79"/>
      <c r="I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261"/>
      <c r="AC215" s="261"/>
      <c r="AD215" s="79"/>
      <c r="AE215" s="79"/>
    </row>
    <row r="216" spans="1:31" x14ac:dyDescent="0.2">
      <c r="A216" s="79"/>
      <c r="B216" s="79"/>
      <c r="C216" s="79"/>
      <c r="D216" s="79"/>
      <c r="E216" s="79"/>
      <c r="F216" s="79"/>
      <c r="G216" s="79"/>
      <c r="H216" s="79"/>
      <c r="I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261"/>
      <c r="AC216" s="261"/>
      <c r="AD216" s="79"/>
      <c r="AE216" s="79"/>
    </row>
    <row r="217" spans="1:31" x14ac:dyDescent="0.2">
      <c r="A217" s="79"/>
      <c r="B217" s="79"/>
      <c r="C217" s="79"/>
      <c r="D217" s="79"/>
      <c r="E217" s="79"/>
      <c r="F217" s="79"/>
      <c r="G217" s="79"/>
      <c r="H217" s="79"/>
      <c r="I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261"/>
      <c r="AC217" s="261"/>
      <c r="AD217" s="79"/>
      <c r="AE217" s="79"/>
    </row>
    <row r="218" spans="1:31" x14ac:dyDescent="0.2">
      <c r="A218" s="79"/>
      <c r="B218" s="79"/>
      <c r="C218" s="79"/>
      <c r="D218" s="79"/>
      <c r="E218" s="79"/>
      <c r="F218" s="79"/>
      <c r="G218" s="79"/>
      <c r="H218" s="79"/>
      <c r="I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261"/>
      <c r="AC218" s="261"/>
      <c r="AD218" s="79"/>
      <c r="AE218" s="79"/>
    </row>
    <row r="219" spans="1:31" x14ac:dyDescent="0.2">
      <c r="A219" s="79"/>
      <c r="B219" s="79"/>
      <c r="C219" s="79"/>
      <c r="D219" s="79"/>
      <c r="E219" s="79"/>
      <c r="F219" s="79"/>
      <c r="G219" s="79"/>
      <c r="H219" s="79"/>
      <c r="I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261"/>
      <c r="AC219" s="261"/>
      <c r="AD219" s="79"/>
      <c r="AE219" s="79"/>
    </row>
    <row r="220" spans="1:31" x14ac:dyDescent="0.2">
      <c r="A220" s="79"/>
      <c r="B220" s="79"/>
      <c r="C220" s="79"/>
      <c r="D220" s="79"/>
      <c r="E220" s="79"/>
      <c r="F220" s="79"/>
      <c r="G220" s="79"/>
      <c r="H220" s="79"/>
      <c r="I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261"/>
      <c r="AC220" s="261"/>
      <c r="AD220" s="79"/>
      <c r="AE220" s="79"/>
    </row>
    <row r="221" spans="1:31" x14ac:dyDescent="0.2">
      <c r="A221" s="79"/>
      <c r="B221" s="79"/>
      <c r="C221" s="79"/>
      <c r="D221" s="79"/>
      <c r="E221" s="79"/>
      <c r="F221" s="79"/>
      <c r="G221" s="79"/>
      <c r="H221" s="79"/>
      <c r="I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261"/>
      <c r="AC221" s="261"/>
      <c r="AD221" s="79"/>
      <c r="AE221" s="79"/>
    </row>
    <row r="222" spans="1:31" x14ac:dyDescent="0.2">
      <c r="A222" s="79"/>
      <c r="B222" s="79"/>
      <c r="C222" s="79"/>
      <c r="D222" s="79"/>
      <c r="E222" s="79"/>
      <c r="F222" s="79"/>
      <c r="G222" s="79"/>
      <c r="H222" s="79"/>
      <c r="I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261"/>
      <c r="AC222" s="261"/>
      <c r="AD222" s="79"/>
      <c r="AE222" s="79"/>
    </row>
    <row r="223" spans="1:31" x14ac:dyDescent="0.2">
      <c r="A223" s="79"/>
      <c r="B223" s="79"/>
      <c r="C223" s="79"/>
      <c r="D223" s="79"/>
      <c r="E223" s="79"/>
      <c r="F223" s="79"/>
      <c r="G223" s="79"/>
      <c r="H223" s="79"/>
      <c r="I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261"/>
      <c r="AC223" s="261"/>
      <c r="AD223" s="79"/>
      <c r="AE223" s="79"/>
    </row>
    <row r="224" spans="1:31" x14ac:dyDescent="0.2">
      <c r="A224" s="79"/>
      <c r="B224" s="79"/>
      <c r="C224" s="79"/>
      <c r="D224" s="79"/>
      <c r="E224" s="79"/>
      <c r="F224" s="79"/>
      <c r="G224" s="79"/>
      <c r="H224" s="79"/>
      <c r="I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261"/>
      <c r="AC224" s="261"/>
      <c r="AD224" s="79"/>
      <c r="AE224" s="79"/>
    </row>
    <row r="225" spans="1:31" x14ac:dyDescent="0.2">
      <c r="A225" s="79"/>
      <c r="B225" s="79"/>
      <c r="C225" s="79"/>
      <c r="D225" s="79"/>
      <c r="E225" s="79"/>
      <c r="F225" s="79"/>
      <c r="G225" s="79"/>
      <c r="H225" s="79"/>
      <c r="I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261"/>
      <c r="AC225" s="261"/>
      <c r="AD225" s="79"/>
      <c r="AE225" s="79"/>
    </row>
    <row r="226" spans="1:31" x14ac:dyDescent="0.2">
      <c r="A226" s="79"/>
      <c r="B226" s="79"/>
      <c r="C226" s="79"/>
      <c r="D226" s="79"/>
      <c r="E226" s="79"/>
      <c r="F226" s="79"/>
      <c r="G226" s="79"/>
      <c r="H226" s="79"/>
      <c r="I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261"/>
      <c r="AC226" s="261"/>
      <c r="AD226" s="79"/>
      <c r="AE226" s="79"/>
    </row>
    <row r="227" spans="1:31" x14ac:dyDescent="0.2">
      <c r="A227" s="79"/>
      <c r="B227" s="79"/>
      <c r="C227" s="79"/>
      <c r="D227" s="79"/>
      <c r="E227" s="79"/>
      <c r="F227" s="79"/>
      <c r="G227" s="79"/>
      <c r="H227" s="79"/>
      <c r="I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261"/>
      <c r="AC227" s="261"/>
      <c r="AD227" s="79"/>
      <c r="AE227" s="79"/>
    </row>
    <row r="228" spans="1:31" x14ac:dyDescent="0.2">
      <c r="A228" s="79"/>
      <c r="B228" s="79"/>
      <c r="C228" s="79"/>
      <c r="D228" s="79"/>
      <c r="E228" s="79"/>
      <c r="F228" s="79"/>
      <c r="G228" s="79"/>
      <c r="H228" s="79"/>
      <c r="I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261"/>
      <c r="AC228" s="261"/>
      <c r="AD228" s="79"/>
      <c r="AE228" s="79"/>
    </row>
    <row r="229" spans="1:31" x14ac:dyDescent="0.2">
      <c r="A229" s="79"/>
      <c r="B229" s="79"/>
      <c r="C229" s="79"/>
      <c r="D229" s="79"/>
      <c r="E229" s="79"/>
      <c r="F229" s="79"/>
      <c r="G229" s="79"/>
      <c r="H229" s="79"/>
      <c r="I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261"/>
      <c r="AC229" s="261"/>
      <c r="AD229" s="79"/>
      <c r="AE229" s="79"/>
    </row>
    <row r="230" spans="1:31" x14ac:dyDescent="0.2">
      <c r="A230" s="79"/>
      <c r="B230" s="79"/>
      <c r="C230" s="79"/>
      <c r="D230" s="79"/>
      <c r="E230" s="79"/>
      <c r="F230" s="79"/>
      <c r="G230" s="79"/>
      <c r="H230" s="79"/>
      <c r="I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261"/>
      <c r="AC230" s="261"/>
      <c r="AD230" s="79"/>
      <c r="AE230" s="79"/>
    </row>
    <row r="231" spans="1:31" x14ac:dyDescent="0.2">
      <c r="A231" s="79"/>
      <c r="B231" s="79"/>
      <c r="C231" s="79"/>
      <c r="D231" s="79"/>
      <c r="E231" s="79"/>
      <c r="F231" s="79"/>
      <c r="G231" s="79"/>
      <c r="H231" s="79"/>
      <c r="I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261"/>
      <c r="AC231" s="261"/>
      <c r="AD231" s="79"/>
      <c r="AE231" s="79"/>
    </row>
    <row r="232" spans="1:31" x14ac:dyDescent="0.2">
      <c r="A232" s="79"/>
      <c r="B232" s="79"/>
      <c r="C232" s="79"/>
      <c r="D232" s="79"/>
      <c r="E232" s="79"/>
      <c r="F232" s="79"/>
      <c r="G232" s="79"/>
      <c r="H232" s="79"/>
      <c r="I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261"/>
      <c r="AC232" s="261"/>
      <c r="AD232" s="79"/>
      <c r="AE232" s="79"/>
    </row>
    <row r="233" spans="1:31" x14ac:dyDescent="0.2">
      <c r="A233" s="79"/>
      <c r="B233" s="79"/>
      <c r="C233" s="79"/>
      <c r="D233" s="79"/>
      <c r="E233" s="79"/>
      <c r="F233" s="79"/>
      <c r="G233" s="79"/>
      <c r="H233" s="79"/>
      <c r="I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261"/>
      <c r="AC233" s="261"/>
      <c r="AD233" s="79"/>
      <c r="AE233" s="79"/>
    </row>
    <row r="234" spans="1:31" x14ac:dyDescent="0.2">
      <c r="A234" s="79"/>
      <c r="B234" s="79"/>
      <c r="C234" s="79"/>
      <c r="D234" s="79"/>
      <c r="E234" s="79"/>
      <c r="F234" s="79"/>
      <c r="G234" s="79"/>
      <c r="H234" s="79"/>
      <c r="I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261"/>
      <c r="AC234" s="261"/>
      <c r="AD234" s="79"/>
      <c r="AE234" s="79"/>
    </row>
    <row r="235" spans="1:31" x14ac:dyDescent="0.2">
      <c r="A235" s="79"/>
      <c r="B235" s="79"/>
      <c r="C235" s="79"/>
      <c r="D235" s="79"/>
      <c r="E235" s="79"/>
      <c r="F235" s="79"/>
      <c r="G235" s="79"/>
      <c r="H235" s="79"/>
      <c r="I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261"/>
      <c r="AC235" s="261"/>
      <c r="AD235" s="79"/>
      <c r="AE235" s="79"/>
    </row>
    <row r="236" spans="1:31" x14ac:dyDescent="0.2">
      <c r="A236" s="79"/>
      <c r="B236" s="79"/>
      <c r="C236" s="79"/>
      <c r="D236" s="79"/>
      <c r="E236" s="79"/>
      <c r="F236" s="79"/>
      <c r="G236" s="79"/>
      <c r="H236" s="79"/>
      <c r="I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261"/>
      <c r="AC236" s="261"/>
      <c r="AD236" s="79"/>
      <c r="AE236" s="79"/>
    </row>
    <row r="237" spans="1:31" x14ac:dyDescent="0.2">
      <c r="A237" s="79"/>
      <c r="B237" s="79"/>
      <c r="C237" s="79"/>
      <c r="D237" s="79"/>
      <c r="E237" s="79"/>
      <c r="F237" s="79"/>
      <c r="G237" s="79"/>
      <c r="H237" s="79"/>
      <c r="I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261"/>
      <c r="AC237" s="261"/>
      <c r="AD237" s="79"/>
      <c r="AE237" s="79"/>
    </row>
    <row r="238" spans="1:31" x14ac:dyDescent="0.2">
      <c r="A238" s="79"/>
      <c r="B238" s="79"/>
      <c r="C238" s="79"/>
      <c r="D238" s="79"/>
      <c r="E238" s="79"/>
      <c r="F238" s="79"/>
      <c r="G238" s="79"/>
      <c r="H238" s="79"/>
      <c r="I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261"/>
      <c r="AC238" s="261"/>
      <c r="AD238" s="79"/>
      <c r="AE238" s="79"/>
    </row>
    <row r="239" spans="1:31" x14ac:dyDescent="0.2">
      <c r="A239" s="79"/>
      <c r="B239" s="79"/>
      <c r="C239" s="79"/>
      <c r="D239" s="79"/>
      <c r="E239" s="79"/>
      <c r="F239" s="79"/>
      <c r="G239" s="79"/>
      <c r="H239" s="79"/>
      <c r="I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261"/>
      <c r="AC239" s="261"/>
      <c r="AD239" s="79"/>
      <c r="AE239" s="79"/>
    </row>
    <row r="240" spans="1:31" x14ac:dyDescent="0.2">
      <c r="A240" s="79"/>
      <c r="B240" s="79"/>
      <c r="C240" s="79"/>
      <c r="D240" s="79"/>
      <c r="E240" s="79"/>
      <c r="F240" s="79"/>
      <c r="G240" s="79"/>
      <c r="H240" s="79"/>
      <c r="I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261"/>
      <c r="AC240" s="261"/>
      <c r="AD240" s="79"/>
      <c r="AE240" s="79"/>
    </row>
    <row r="241" spans="1:31" x14ac:dyDescent="0.2">
      <c r="A241" s="79"/>
      <c r="B241" s="79"/>
      <c r="C241" s="79"/>
      <c r="D241" s="79"/>
      <c r="E241" s="79"/>
      <c r="F241" s="79"/>
      <c r="G241" s="79"/>
      <c r="H241" s="79"/>
      <c r="I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261"/>
      <c r="AC241" s="261"/>
      <c r="AD241" s="79"/>
      <c r="AE241" s="79"/>
    </row>
    <row r="242" spans="1:31" x14ac:dyDescent="0.2">
      <c r="A242" s="79"/>
      <c r="B242" s="79"/>
      <c r="C242" s="79"/>
      <c r="D242" s="79"/>
      <c r="E242" s="79"/>
      <c r="F242" s="79"/>
      <c r="G242" s="79"/>
      <c r="H242" s="79"/>
      <c r="I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261"/>
      <c r="AC242" s="261"/>
      <c r="AD242" s="79"/>
      <c r="AE242" s="79"/>
    </row>
    <row r="243" spans="1:31" x14ac:dyDescent="0.2">
      <c r="A243" s="79"/>
      <c r="B243" s="79"/>
      <c r="C243" s="79"/>
      <c r="D243" s="79"/>
      <c r="E243" s="79"/>
      <c r="F243" s="79"/>
      <c r="G243" s="79"/>
      <c r="H243" s="79"/>
      <c r="I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261"/>
      <c r="AC243" s="261"/>
      <c r="AD243" s="79"/>
      <c r="AE243" s="79"/>
    </row>
    <row r="244" spans="1:31" x14ac:dyDescent="0.2">
      <c r="A244" s="79"/>
      <c r="B244" s="79"/>
      <c r="C244" s="79"/>
      <c r="D244" s="79"/>
      <c r="E244" s="79"/>
      <c r="F244" s="79"/>
      <c r="G244" s="79"/>
      <c r="H244" s="79"/>
      <c r="I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261"/>
      <c r="AC244" s="261"/>
      <c r="AD244" s="79"/>
      <c r="AE244" s="79"/>
    </row>
    <row r="245" spans="1:31" x14ac:dyDescent="0.2">
      <c r="A245" s="79"/>
      <c r="B245" s="79"/>
      <c r="C245" s="79"/>
      <c r="D245" s="79"/>
      <c r="E245" s="79"/>
      <c r="F245" s="79"/>
      <c r="G245" s="79"/>
      <c r="H245" s="79"/>
      <c r="I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  <c r="AB245" s="261"/>
      <c r="AC245" s="261"/>
      <c r="AD245" s="79"/>
      <c r="AE245" s="79"/>
    </row>
    <row r="246" spans="1:31" x14ac:dyDescent="0.2">
      <c r="A246" s="79"/>
      <c r="B246" s="79"/>
      <c r="C246" s="79"/>
      <c r="D246" s="79"/>
      <c r="E246" s="79"/>
      <c r="F246" s="79"/>
      <c r="G246" s="79"/>
      <c r="H246" s="79"/>
      <c r="I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  <c r="AB246" s="261"/>
      <c r="AC246" s="261"/>
      <c r="AD246" s="79"/>
      <c r="AE246" s="79"/>
    </row>
    <row r="247" spans="1:31" x14ac:dyDescent="0.2">
      <c r="A247" s="79"/>
      <c r="B247" s="79"/>
      <c r="C247" s="79"/>
      <c r="D247" s="79"/>
      <c r="E247" s="79"/>
      <c r="F247" s="79"/>
      <c r="G247" s="79"/>
      <c r="H247" s="79"/>
      <c r="I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  <c r="AA247" s="79"/>
      <c r="AB247" s="261"/>
      <c r="AC247" s="261"/>
      <c r="AD247" s="79"/>
      <c r="AE247" s="79"/>
    </row>
    <row r="248" spans="1:31" x14ac:dyDescent="0.2">
      <c r="A248" s="79"/>
      <c r="B248" s="79"/>
      <c r="C248" s="79"/>
      <c r="D248" s="79"/>
      <c r="E248" s="79"/>
      <c r="F248" s="79"/>
      <c r="G248" s="79"/>
      <c r="H248" s="79"/>
      <c r="I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261"/>
      <c r="AC248" s="261"/>
      <c r="AD248" s="79"/>
      <c r="AE248" s="79"/>
    </row>
    <row r="249" spans="1:31" x14ac:dyDescent="0.2">
      <c r="A249" s="79"/>
      <c r="B249" s="79"/>
      <c r="C249" s="79"/>
      <c r="D249" s="79"/>
      <c r="E249" s="79"/>
      <c r="F249" s="79"/>
      <c r="G249" s="79"/>
      <c r="H249" s="79"/>
      <c r="I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261"/>
      <c r="AC249" s="261"/>
      <c r="AD249" s="79"/>
      <c r="AE249" s="79"/>
    </row>
    <row r="250" spans="1:31" x14ac:dyDescent="0.2">
      <c r="A250" s="79"/>
      <c r="B250" s="79"/>
      <c r="C250" s="79"/>
      <c r="D250" s="79"/>
      <c r="E250" s="79"/>
      <c r="F250" s="79"/>
      <c r="G250" s="79"/>
      <c r="H250" s="79"/>
      <c r="I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  <c r="AB250" s="261"/>
      <c r="AC250" s="261"/>
      <c r="AD250" s="79"/>
      <c r="AE250" s="79"/>
    </row>
    <row r="251" spans="1:31" x14ac:dyDescent="0.2">
      <c r="A251" s="79"/>
      <c r="B251" s="79"/>
      <c r="C251" s="79"/>
      <c r="D251" s="79"/>
      <c r="E251" s="79"/>
      <c r="F251" s="79"/>
      <c r="G251" s="79"/>
      <c r="H251" s="79"/>
      <c r="I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  <c r="AB251" s="261"/>
      <c r="AC251" s="261"/>
      <c r="AD251" s="79"/>
      <c r="AE251" s="79"/>
    </row>
    <row r="252" spans="1:31" x14ac:dyDescent="0.2">
      <c r="A252" s="79"/>
      <c r="B252" s="79"/>
      <c r="C252" s="79"/>
      <c r="D252" s="79"/>
      <c r="E252" s="79"/>
      <c r="F252" s="79"/>
      <c r="G252" s="79"/>
      <c r="H252" s="79"/>
      <c r="I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  <c r="AB252" s="261"/>
      <c r="AC252" s="261"/>
      <c r="AD252" s="79"/>
      <c r="AE252" s="79"/>
    </row>
    <row r="253" spans="1:31" x14ac:dyDescent="0.2">
      <c r="A253" s="79"/>
      <c r="B253" s="79"/>
      <c r="C253" s="79"/>
      <c r="D253" s="79"/>
      <c r="E253" s="79"/>
      <c r="F253" s="79"/>
      <c r="G253" s="79"/>
      <c r="H253" s="79"/>
      <c r="I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  <c r="AB253" s="261"/>
      <c r="AC253" s="261"/>
      <c r="AD253" s="79"/>
      <c r="AE253" s="79"/>
    </row>
    <row r="254" spans="1:31" x14ac:dyDescent="0.2">
      <c r="A254" s="79"/>
      <c r="B254" s="79"/>
      <c r="C254" s="79"/>
      <c r="D254" s="79"/>
      <c r="E254" s="79"/>
      <c r="F254" s="79"/>
      <c r="G254" s="79"/>
      <c r="H254" s="79"/>
      <c r="I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  <c r="AB254" s="261"/>
      <c r="AC254" s="261"/>
      <c r="AD254" s="79"/>
      <c r="AE254" s="79"/>
    </row>
    <row r="255" spans="1:31" x14ac:dyDescent="0.2">
      <c r="A255" s="79"/>
      <c r="B255" s="79"/>
      <c r="C255" s="79"/>
      <c r="D255" s="79"/>
      <c r="E255" s="79"/>
      <c r="F255" s="79"/>
      <c r="G255" s="79"/>
      <c r="H255" s="79"/>
      <c r="I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261"/>
      <c r="AC255" s="261"/>
      <c r="AD255" s="79"/>
      <c r="AE255" s="79"/>
    </row>
    <row r="256" spans="1:31" x14ac:dyDescent="0.2">
      <c r="A256" s="79"/>
      <c r="B256" s="79"/>
      <c r="C256" s="79"/>
      <c r="D256" s="79"/>
      <c r="E256" s="79"/>
      <c r="F256" s="79"/>
      <c r="G256" s="79"/>
      <c r="H256" s="79"/>
      <c r="I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261"/>
      <c r="AC256" s="261"/>
      <c r="AD256" s="79"/>
      <c r="AE256" s="79"/>
    </row>
    <row r="257" spans="1:31" x14ac:dyDescent="0.2">
      <c r="A257" s="79"/>
      <c r="B257" s="79"/>
      <c r="C257" s="79"/>
      <c r="D257" s="79"/>
      <c r="E257" s="79"/>
      <c r="F257" s="79"/>
      <c r="G257" s="79"/>
      <c r="H257" s="79"/>
      <c r="I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261"/>
      <c r="AC257" s="261"/>
      <c r="AD257" s="79"/>
      <c r="AE257" s="79"/>
    </row>
    <row r="258" spans="1:31" x14ac:dyDescent="0.2">
      <c r="A258" s="79"/>
      <c r="B258" s="79"/>
      <c r="C258" s="79"/>
      <c r="D258" s="79"/>
      <c r="E258" s="79"/>
      <c r="F258" s="79"/>
      <c r="G258" s="79"/>
      <c r="H258" s="79"/>
      <c r="I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261"/>
      <c r="AC258" s="261"/>
      <c r="AD258" s="79"/>
      <c r="AE258" s="79"/>
    </row>
    <row r="259" spans="1:31" x14ac:dyDescent="0.2">
      <c r="A259" s="79"/>
      <c r="B259" s="79"/>
      <c r="C259" s="79"/>
      <c r="D259" s="79"/>
      <c r="E259" s="79"/>
      <c r="F259" s="79"/>
      <c r="G259" s="79"/>
      <c r="H259" s="79"/>
      <c r="I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  <c r="AB259" s="261"/>
      <c r="AC259" s="261"/>
      <c r="AD259" s="79"/>
      <c r="AE259" s="79"/>
    </row>
    <row r="260" spans="1:31" x14ac:dyDescent="0.2">
      <c r="A260" s="79"/>
      <c r="B260" s="79"/>
      <c r="C260" s="79"/>
      <c r="D260" s="79"/>
      <c r="E260" s="79"/>
      <c r="F260" s="79"/>
      <c r="G260" s="79"/>
      <c r="H260" s="79"/>
      <c r="I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  <c r="AB260" s="261"/>
      <c r="AC260" s="261"/>
      <c r="AD260" s="79"/>
      <c r="AE260" s="79"/>
    </row>
    <row r="261" spans="1:31" x14ac:dyDescent="0.2">
      <c r="A261" s="79"/>
      <c r="B261" s="79"/>
      <c r="C261" s="79"/>
      <c r="D261" s="79"/>
      <c r="E261" s="79"/>
      <c r="F261" s="79"/>
      <c r="G261" s="79"/>
      <c r="H261" s="79"/>
      <c r="I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  <c r="AA261" s="79"/>
      <c r="AB261" s="261"/>
      <c r="AC261" s="261"/>
      <c r="AD261" s="79"/>
      <c r="AE261" s="79"/>
    </row>
    <row r="262" spans="1:31" x14ac:dyDescent="0.2">
      <c r="A262" s="79"/>
      <c r="B262" s="79"/>
      <c r="C262" s="79"/>
      <c r="D262" s="79"/>
      <c r="E262" s="79"/>
      <c r="F262" s="79"/>
      <c r="G262" s="79"/>
      <c r="H262" s="79"/>
      <c r="I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  <c r="AA262" s="79"/>
      <c r="AB262" s="261"/>
      <c r="AC262" s="261"/>
      <c r="AD262" s="79"/>
      <c r="AE262" s="79"/>
    </row>
    <row r="263" spans="1:31" x14ac:dyDescent="0.2">
      <c r="A263" s="79"/>
      <c r="B263" s="79"/>
      <c r="C263" s="79"/>
      <c r="D263" s="79"/>
      <c r="E263" s="79"/>
      <c r="F263" s="79"/>
      <c r="G263" s="79"/>
      <c r="H263" s="79"/>
      <c r="I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  <c r="AA263" s="79"/>
      <c r="AB263" s="261"/>
      <c r="AC263" s="261"/>
      <c r="AD263" s="79"/>
      <c r="AE263" s="79"/>
    </row>
    <row r="264" spans="1:31" x14ac:dyDescent="0.2">
      <c r="A264" s="79"/>
      <c r="B264" s="79"/>
      <c r="C264" s="79"/>
      <c r="D264" s="79"/>
      <c r="E264" s="79"/>
      <c r="F264" s="79"/>
      <c r="G264" s="79"/>
      <c r="H264" s="79"/>
      <c r="I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261"/>
      <c r="AC264" s="261"/>
      <c r="AD264" s="79"/>
      <c r="AE264" s="79"/>
    </row>
    <row r="265" spans="1:31" x14ac:dyDescent="0.2">
      <c r="A265" s="79"/>
      <c r="B265" s="79"/>
      <c r="C265" s="79"/>
      <c r="D265" s="79"/>
      <c r="E265" s="79"/>
      <c r="F265" s="79"/>
      <c r="G265" s="79"/>
      <c r="H265" s="79"/>
      <c r="I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261"/>
      <c r="AC265" s="261"/>
      <c r="AD265" s="79"/>
      <c r="AE265" s="79"/>
    </row>
    <row r="266" spans="1:31" x14ac:dyDescent="0.2">
      <c r="A266" s="79"/>
      <c r="B266" s="79"/>
      <c r="C266" s="79"/>
      <c r="D266" s="79"/>
      <c r="E266" s="79"/>
      <c r="F266" s="79"/>
      <c r="G266" s="79"/>
      <c r="H266" s="79"/>
      <c r="I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  <c r="AA266" s="79"/>
      <c r="AB266" s="261"/>
      <c r="AC266" s="261"/>
      <c r="AD266" s="79"/>
      <c r="AE266" s="79"/>
    </row>
    <row r="267" spans="1:31" x14ac:dyDescent="0.2">
      <c r="A267" s="79"/>
      <c r="B267" s="79"/>
      <c r="C267" s="79"/>
      <c r="D267" s="79"/>
      <c r="E267" s="79"/>
      <c r="F267" s="79"/>
      <c r="G267" s="79"/>
      <c r="H267" s="79"/>
      <c r="I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  <c r="AA267" s="79"/>
      <c r="AB267" s="261"/>
      <c r="AC267" s="261"/>
      <c r="AD267" s="79"/>
      <c r="AE267" s="79"/>
    </row>
    <row r="268" spans="1:31" x14ac:dyDescent="0.2">
      <c r="A268" s="79"/>
      <c r="B268" s="79"/>
      <c r="C268" s="79"/>
      <c r="D268" s="79"/>
      <c r="E268" s="79"/>
      <c r="F268" s="79"/>
      <c r="G268" s="79"/>
      <c r="H268" s="79"/>
      <c r="I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  <c r="AA268" s="79"/>
      <c r="AB268" s="261"/>
      <c r="AC268" s="261"/>
      <c r="AD268" s="79"/>
      <c r="AE268" s="79"/>
    </row>
    <row r="269" spans="1:31" x14ac:dyDescent="0.2">
      <c r="A269" s="79"/>
      <c r="B269" s="79"/>
      <c r="C269" s="79"/>
      <c r="D269" s="79"/>
      <c r="E269" s="79"/>
      <c r="F269" s="79"/>
      <c r="G269" s="79"/>
      <c r="H269" s="79"/>
      <c r="I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  <c r="AA269" s="79"/>
      <c r="AB269" s="261"/>
      <c r="AC269" s="261"/>
      <c r="AD269" s="79"/>
      <c r="AE269" s="79"/>
    </row>
    <row r="270" spans="1:31" x14ac:dyDescent="0.2">
      <c r="A270" s="79"/>
      <c r="B270" s="79"/>
      <c r="C270" s="79"/>
      <c r="D270" s="79"/>
      <c r="E270" s="79"/>
      <c r="F270" s="79"/>
      <c r="G270" s="79"/>
      <c r="H270" s="79"/>
      <c r="I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  <c r="AA270" s="79"/>
      <c r="AB270" s="261"/>
      <c r="AC270" s="261"/>
      <c r="AD270" s="79"/>
      <c r="AE270" s="79"/>
    </row>
    <row r="271" spans="1:31" x14ac:dyDescent="0.2">
      <c r="A271" s="79"/>
      <c r="B271" s="79"/>
      <c r="C271" s="79"/>
      <c r="D271" s="79"/>
      <c r="E271" s="79"/>
      <c r="F271" s="79"/>
      <c r="G271" s="79"/>
      <c r="H271" s="79"/>
      <c r="I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  <c r="AA271" s="79"/>
      <c r="AB271" s="261"/>
      <c r="AC271" s="261"/>
      <c r="AD271" s="79"/>
      <c r="AE271" s="79"/>
    </row>
    <row r="272" spans="1:31" x14ac:dyDescent="0.2">
      <c r="A272" s="79"/>
      <c r="B272" s="79"/>
      <c r="C272" s="79"/>
      <c r="D272" s="79"/>
      <c r="E272" s="79"/>
      <c r="F272" s="79"/>
      <c r="G272" s="79"/>
      <c r="H272" s="79"/>
      <c r="I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  <c r="AA272" s="79"/>
      <c r="AB272" s="261"/>
      <c r="AC272" s="261"/>
      <c r="AD272" s="79"/>
      <c r="AE272" s="79"/>
    </row>
    <row r="273" spans="1:31" x14ac:dyDescent="0.2">
      <c r="A273" s="79"/>
      <c r="B273" s="79"/>
      <c r="C273" s="79"/>
      <c r="D273" s="79"/>
      <c r="E273" s="79"/>
      <c r="F273" s="79"/>
      <c r="G273" s="79"/>
      <c r="H273" s="79"/>
      <c r="I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  <c r="AA273" s="79"/>
      <c r="AB273" s="261"/>
      <c r="AC273" s="261"/>
      <c r="AD273" s="79"/>
      <c r="AE273" s="79"/>
    </row>
    <row r="274" spans="1:31" x14ac:dyDescent="0.2">
      <c r="A274" s="79"/>
      <c r="B274" s="79"/>
      <c r="C274" s="79"/>
      <c r="D274" s="79"/>
      <c r="E274" s="79"/>
      <c r="F274" s="79"/>
      <c r="G274" s="79"/>
      <c r="H274" s="79"/>
      <c r="I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  <c r="AA274" s="79"/>
      <c r="AB274" s="261"/>
      <c r="AC274" s="261"/>
      <c r="AD274" s="79"/>
      <c r="AE274" s="79"/>
    </row>
    <row r="275" spans="1:31" x14ac:dyDescent="0.2">
      <c r="A275" s="79"/>
      <c r="B275" s="79"/>
      <c r="C275" s="79"/>
      <c r="D275" s="79"/>
      <c r="E275" s="79"/>
      <c r="F275" s="79"/>
      <c r="G275" s="79"/>
      <c r="H275" s="79"/>
      <c r="I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  <c r="AA275" s="79"/>
      <c r="AB275" s="261"/>
      <c r="AC275" s="261"/>
      <c r="AD275" s="79"/>
      <c r="AE275" s="79"/>
    </row>
    <row r="276" spans="1:31" x14ac:dyDescent="0.2">
      <c r="A276" s="79"/>
      <c r="B276" s="79"/>
      <c r="C276" s="79"/>
      <c r="D276" s="79"/>
      <c r="E276" s="79"/>
      <c r="F276" s="79"/>
      <c r="G276" s="79"/>
      <c r="H276" s="79"/>
      <c r="I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261"/>
      <c r="AC276" s="261"/>
      <c r="AD276" s="79"/>
      <c r="AE276" s="79"/>
    </row>
    <row r="277" spans="1:31" x14ac:dyDescent="0.2">
      <c r="A277" s="79"/>
      <c r="B277" s="79"/>
      <c r="C277" s="79"/>
      <c r="D277" s="79"/>
      <c r="E277" s="79"/>
      <c r="F277" s="79"/>
      <c r="G277" s="79"/>
      <c r="H277" s="79"/>
      <c r="I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261"/>
      <c r="AC277" s="261"/>
      <c r="AD277" s="79"/>
      <c r="AE277" s="79"/>
    </row>
    <row r="278" spans="1:31" x14ac:dyDescent="0.2">
      <c r="A278" s="79"/>
      <c r="B278" s="79"/>
      <c r="C278" s="79"/>
      <c r="D278" s="79"/>
      <c r="E278" s="79"/>
      <c r="F278" s="79"/>
      <c r="G278" s="79"/>
      <c r="H278" s="79"/>
      <c r="I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  <c r="AA278" s="79"/>
      <c r="AB278" s="261"/>
      <c r="AC278" s="261"/>
      <c r="AD278" s="79"/>
      <c r="AE278" s="79"/>
    </row>
    <row r="279" spans="1:31" x14ac:dyDescent="0.2">
      <c r="A279" s="79"/>
      <c r="B279" s="79"/>
      <c r="C279" s="79"/>
      <c r="D279" s="79"/>
      <c r="E279" s="79"/>
      <c r="F279" s="79"/>
      <c r="G279" s="79"/>
      <c r="H279" s="79"/>
      <c r="I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  <c r="AA279" s="79"/>
      <c r="AB279" s="261"/>
      <c r="AC279" s="261"/>
      <c r="AD279" s="79"/>
      <c r="AE279" s="79"/>
    </row>
    <row r="280" spans="1:31" x14ac:dyDescent="0.2">
      <c r="A280" s="79"/>
      <c r="B280" s="79"/>
      <c r="C280" s="79"/>
      <c r="D280" s="79"/>
      <c r="E280" s="79"/>
      <c r="F280" s="79"/>
      <c r="G280" s="79"/>
      <c r="H280" s="79"/>
      <c r="I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  <c r="AA280" s="79"/>
      <c r="AB280" s="261"/>
      <c r="AC280" s="261"/>
      <c r="AD280" s="79"/>
      <c r="AE280" s="79"/>
    </row>
    <row r="281" spans="1:31" x14ac:dyDescent="0.2">
      <c r="A281" s="79"/>
      <c r="B281" s="79"/>
      <c r="C281" s="79"/>
      <c r="D281" s="79"/>
      <c r="E281" s="79"/>
      <c r="F281" s="79"/>
      <c r="G281" s="79"/>
      <c r="H281" s="79"/>
      <c r="I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  <c r="AA281" s="79"/>
      <c r="AB281" s="261"/>
      <c r="AC281" s="261"/>
      <c r="AD281" s="79"/>
      <c r="AE281" s="79"/>
    </row>
    <row r="282" spans="1:31" x14ac:dyDescent="0.2">
      <c r="A282" s="79"/>
      <c r="B282" s="79"/>
      <c r="C282" s="79"/>
      <c r="D282" s="79"/>
      <c r="E282" s="79"/>
      <c r="F282" s="79"/>
      <c r="G282" s="79"/>
      <c r="H282" s="79"/>
      <c r="I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  <c r="AA282" s="79"/>
      <c r="AB282" s="261"/>
      <c r="AC282" s="261"/>
      <c r="AD282" s="79"/>
      <c r="AE282" s="79"/>
    </row>
    <row r="283" spans="1:31" x14ac:dyDescent="0.2">
      <c r="A283" s="79"/>
      <c r="B283" s="79"/>
      <c r="C283" s="79"/>
      <c r="D283" s="79"/>
      <c r="E283" s="79"/>
      <c r="F283" s="79"/>
      <c r="G283" s="79"/>
      <c r="H283" s="79"/>
      <c r="I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  <c r="AA283" s="79"/>
      <c r="AB283" s="261"/>
      <c r="AC283" s="261"/>
      <c r="AD283" s="79"/>
      <c r="AE283" s="79"/>
    </row>
    <row r="284" spans="1:31" x14ac:dyDescent="0.2">
      <c r="A284" s="79"/>
      <c r="B284" s="79"/>
      <c r="C284" s="79"/>
      <c r="D284" s="79"/>
      <c r="E284" s="79"/>
      <c r="F284" s="79"/>
      <c r="G284" s="79"/>
      <c r="H284" s="79"/>
      <c r="I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  <c r="AA284" s="79"/>
      <c r="AB284" s="261"/>
      <c r="AC284" s="261"/>
      <c r="AD284" s="79"/>
      <c r="AE284" s="79"/>
    </row>
    <row r="285" spans="1:31" x14ac:dyDescent="0.2">
      <c r="A285" s="79"/>
      <c r="B285" s="79"/>
      <c r="C285" s="79"/>
      <c r="D285" s="79"/>
      <c r="E285" s="79"/>
      <c r="F285" s="79"/>
      <c r="G285" s="79"/>
      <c r="H285" s="79"/>
      <c r="I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  <c r="AA285" s="79"/>
      <c r="AB285" s="261"/>
      <c r="AC285" s="261"/>
      <c r="AD285" s="79"/>
      <c r="AE285" s="79"/>
    </row>
    <row r="286" spans="1:31" x14ac:dyDescent="0.2">
      <c r="A286" s="79"/>
      <c r="B286" s="79"/>
      <c r="C286" s="79"/>
      <c r="D286" s="79"/>
      <c r="E286" s="79"/>
      <c r="F286" s="79"/>
      <c r="G286" s="79"/>
      <c r="H286" s="79"/>
      <c r="I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  <c r="AA286" s="79"/>
      <c r="AB286" s="261"/>
      <c r="AC286" s="261"/>
      <c r="AD286" s="79"/>
      <c r="AE286" s="79"/>
    </row>
    <row r="287" spans="1:31" x14ac:dyDescent="0.2">
      <c r="A287" s="79"/>
      <c r="B287" s="79"/>
      <c r="C287" s="79"/>
      <c r="D287" s="79"/>
      <c r="E287" s="79"/>
      <c r="F287" s="79"/>
      <c r="G287" s="79"/>
      <c r="H287" s="79"/>
      <c r="I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  <c r="AA287" s="79"/>
      <c r="AB287" s="261"/>
      <c r="AC287" s="261"/>
      <c r="AD287" s="79"/>
      <c r="AE287" s="79"/>
    </row>
    <row r="288" spans="1:31" x14ac:dyDescent="0.2">
      <c r="A288" s="79"/>
      <c r="B288" s="79"/>
      <c r="C288" s="79"/>
      <c r="D288" s="79"/>
      <c r="E288" s="79"/>
      <c r="F288" s="79"/>
      <c r="G288" s="79"/>
      <c r="H288" s="79"/>
      <c r="I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  <c r="AA288" s="79"/>
      <c r="AB288" s="261"/>
      <c r="AC288" s="261"/>
      <c r="AD288" s="79"/>
      <c r="AE288" s="79"/>
    </row>
    <row r="289" spans="1:31" x14ac:dyDescent="0.2">
      <c r="A289" s="79"/>
      <c r="B289" s="79"/>
      <c r="C289" s="79"/>
      <c r="D289" s="79"/>
      <c r="E289" s="79"/>
      <c r="F289" s="79"/>
      <c r="G289" s="79"/>
      <c r="H289" s="79"/>
      <c r="I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  <c r="AA289" s="79"/>
      <c r="AB289" s="261"/>
      <c r="AC289" s="261"/>
      <c r="AD289" s="79"/>
      <c r="AE289" s="79"/>
    </row>
    <row r="290" spans="1:31" x14ac:dyDescent="0.2">
      <c r="A290" s="79"/>
      <c r="B290" s="79"/>
      <c r="C290" s="79"/>
      <c r="D290" s="79"/>
      <c r="E290" s="79"/>
      <c r="F290" s="79"/>
      <c r="G290" s="79"/>
      <c r="H290" s="79"/>
      <c r="I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  <c r="AA290" s="79"/>
      <c r="AB290" s="261"/>
      <c r="AC290" s="261"/>
      <c r="AD290" s="79"/>
      <c r="AE290" s="79"/>
    </row>
    <row r="291" spans="1:31" x14ac:dyDescent="0.2">
      <c r="A291" s="79"/>
      <c r="B291" s="79"/>
      <c r="C291" s="79"/>
      <c r="D291" s="79"/>
      <c r="E291" s="79"/>
      <c r="F291" s="79"/>
      <c r="G291" s="79"/>
      <c r="H291" s="79"/>
      <c r="I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  <c r="AA291" s="79"/>
      <c r="AB291" s="261"/>
      <c r="AC291" s="261"/>
      <c r="AD291" s="79"/>
      <c r="AE291" s="79"/>
    </row>
    <row r="292" spans="1:31" x14ac:dyDescent="0.2">
      <c r="A292" s="79"/>
      <c r="B292" s="79"/>
      <c r="C292" s="79"/>
      <c r="D292" s="79"/>
      <c r="E292" s="79"/>
      <c r="F292" s="79"/>
      <c r="G292" s="79"/>
      <c r="H292" s="79"/>
      <c r="I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  <c r="AA292" s="79"/>
      <c r="AB292" s="261"/>
      <c r="AC292" s="261"/>
      <c r="AD292" s="79"/>
      <c r="AE292" s="79"/>
    </row>
    <row r="293" spans="1:31" x14ac:dyDescent="0.2">
      <c r="A293" s="79"/>
      <c r="B293" s="79"/>
      <c r="C293" s="79"/>
      <c r="D293" s="79"/>
      <c r="E293" s="79"/>
      <c r="F293" s="79"/>
      <c r="G293" s="79"/>
      <c r="H293" s="79"/>
      <c r="I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  <c r="AA293" s="79"/>
      <c r="AB293" s="261"/>
      <c r="AC293" s="261"/>
      <c r="AD293" s="79"/>
      <c r="AE293" s="79"/>
    </row>
    <row r="294" spans="1:31" x14ac:dyDescent="0.2">
      <c r="A294" s="79"/>
      <c r="B294" s="79"/>
      <c r="C294" s="79"/>
      <c r="D294" s="79"/>
      <c r="E294" s="79"/>
      <c r="F294" s="79"/>
      <c r="G294" s="79"/>
      <c r="H294" s="79"/>
      <c r="I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  <c r="AA294" s="79"/>
      <c r="AB294" s="261"/>
      <c r="AC294" s="261"/>
      <c r="AD294" s="79"/>
      <c r="AE294" s="79"/>
    </row>
    <row r="295" spans="1:31" x14ac:dyDescent="0.2">
      <c r="A295" s="79"/>
      <c r="B295" s="79"/>
      <c r="C295" s="79"/>
      <c r="D295" s="79"/>
      <c r="E295" s="79"/>
      <c r="F295" s="79"/>
      <c r="G295" s="79"/>
      <c r="H295" s="79"/>
      <c r="I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  <c r="AA295" s="79"/>
      <c r="AB295" s="261"/>
      <c r="AC295" s="261"/>
      <c r="AD295" s="79"/>
      <c r="AE295" s="79"/>
    </row>
    <row r="296" spans="1:31" x14ac:dyDescent="0.2">
      <c r="A296" s="79"/>
      <c r="B296" s="79"/>
      <c r="C296" s="79"/>
      <c r="D296" s="79"/>
      <c r="E296" s="79"/>
      <c r="F296" s="79"/>
      <c r="G296" s="79"/>
      <c r="H296" s="79"/>
      <c r="I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  <c r="AA296" s="79"/>
      <c r="AB296" s="261"/>
      <c r="AC296" s="261"/>
      <c r="AD296" s="79"/>
      <c r="AE296" s="79"/>
    </row>
    <row r="297" spans="1:31" x14ac:dyDescent="0.2">
      <c r="A297" s="79"/>
      <c r="B297" s="79"/>
      <c r="C297" s="79"/>
      <c r="D297" s="79"/>
      <c r="E297" s="79"/>
      <c r="F297" s="79"/>
      <c r="G297" s="79"/>
      <c r="H297" s="79"/>
      <c r="I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  <c r="AA297" s="79"/>
      <c r="AB297" s="261"/>
      <c r="AC297" s="261"/>
      <c r="AD297" s="79"/>
      <c r="AE297" s="79"/>
    </row>
    <row r="298" spans="1:31" x14ac:dyDescent="0.2">
      <c r="A298" s="79"/>
      <c r="B298" s="79"/>
      <c r="C298" s="79"/>
      <c r="D298" s="79"/>
      <c r="E298" s="79"/>
      <c r="F298" s="79"/>
      <c r="G298" s="79"/>
      <c r="H298" s="79"/>
      <c r="I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  <c r="AA298" s="79"/>
      <c r="AB298" s="261"/>
      <c r="AC298" s="261"/>
      <c r="AD298" s="79"/>
      <c r="AE298" s="79"/>
    </row>
    <row r="299" spans="1:31" x14ac:dyDescent="0.2">
      <c r="A299" s="79"/>
      <c r="B299" s="79"/>
      <c r="C299" s="79"/>
      <c r="D299" s="79"/>
      <c r="E299" s="79"/>
      <c r="F299" s="79"/>
      <c r="G299" s="79"/>
      <c r="H299" s="79"/>
      <c r="I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  <c r="AA299" s="79"/>
      <c r="AB299" s="261"/>
      <c r="AC299" s="261"/>
      <c r="AD299" s="79"/>
      <c r="AE299" s="79"/>
    </row>
    <row r="300" spans="1:31" x14ac:dyDescent="0.2">
      <c r="A300" s="79"/>
      <c r="B300" s="79"/>
      <c r="C300" s="79"/>
      <c r="D300" s="79"/>
      <c r="E300" s="79"/>
      <c r="F300" s="79"/>
      <c r="G300" s="79"/>
      <c r="H300" s="79"/>
      <c r="I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  <c r="AA300" s="79"/>
      <c r="AB300" s="261"/>
      <c r="AC300" s="261"/>
      <c r="AD300" s="79"/>
      <c r="AE300" s="79"/>
    </row>
    <row r="301" spans="1:31" x14ac:dyDescent="0.2">
      <c r="A301" s="79"/>
      <c r="B301" s="79"/>
      <c r="C301" s="79"/>
      <c r="D301" s="79"/>
      <c r="E301" s="79"/>
      <c r="F301" s="79"/>
      <c r="G301" s="79"/>
      <c r="H301" s="79"/>
      <c r="I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  <c r="AA301" s="79"/>
      <c r="AB301" s="261"/>
      <c r="AC301" s="261"/>
      <c r="AD301" s="79"/>
      <c r="AE301" s="79"/>
    </row>
    <row r="302" spans="1:31" x14ac:dyDescent="0.2">
      <c r="A302" s="79"/>
      <c r="B302" s="79"/>
      <c r="C302" s="79"/>
      <c r="D302" s="79"/>
      <c r="E302" s="79"/>
      <c r="F302" s="79"/>
      <c r="G302" s="79"/>
      <c r="H302" s="79"/>
      <c r="I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  <c r="AA302" s="79"/>
      <c r="AB302" s="261"/>
      <c r="AC302" s="261"/>
      <c r="AD302" s="79"/>
      <c r="AE302" s="79"/>
    </row>
    <row r="303" spans="1:31" x14ac:dyDescent="0.2">
      <c r="A303" s="79"/>
      <c r="B303" s="79"/>
      <c r="C303" s="79"/>
      <c r="D303" s="79"/>
      <c r="E303" s="79"/>
      <c r="F303" s="79"/>
      <c r="G303" s="79"/>
      <c r="H303" s="79"/>
      <c r="I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  <c r="AA303" s="79"/>
      <c r="AB303" s="261"/>
      <c r="AC303" s="261"/>
      <c r="AD303" s="79"/>
      <c r="AE303" s="79"/>
    </row>
    <row r="304" spans="1:31" x14ac:dyDescent="0.2">
      <c r="A304" s="79"/>
      <c r="B304" s="79"/>
      <c r="C304" s="79"/>
      <c r="D304" s="79"/>
      <c r="E304" s="79"/>
      <c r="F304" s="79"/>
      <c r="G304" s="79"/>
      <c r="H304" s="79"/>
      <c r="I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  <c r="AA304" s="79"/>
      <c r="AB304" s="261"/>
      <c r="AC304" s="261"/>
      <c r="AD304" s="79"/>
      <c r="AE304" s="79"/>
    </row>
    <row r="305" spans="1:31" x14ac:dyDescent="0.2">
      <c r="A305" s="79"/>
      <c r="B305" s="79"/>
      <c r="C305" s="79"/>
      <c r="D305" s="79"/>
      <c r="E305" s="79"/>
      <c r="F305" s="79"/>
      <c r="G305" s="79"/>
      <c r="H305" s="79"/>
      <c r="I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  <c r="AA305" s="79"/>
      <c r="AB305" s="261"/>
      <c r="AC305" s="261"/>
      <c r="AD305" s="79"/>
      <c r="AE305" s="79"/>
    </row>
    <row r="306" spans="1:31" x14ac:dyDescent="0.2">
      <c r="A306" s="79"/>
      <c r="B306" s="79"/>
      <c r="C306" s="79"/>
      <c r="D306" s="79"/>
      <c r="E306" s="79"/>
      <c r="F306" s="79"/>
      <c r="G306" s="79"/>
      <c r="H306" s="79"/>
      <c r="I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  <c r="AA306" s="79"/>
      <c r="AB306" s="261"/>
      <c r="AC306" s="261"/>
      <c r="AD306" s="79"/>
      <c r="AE306" s="79"/>
    </row>
    <row r="307" spans="1:31" x14ac:dyDescent="0.2">
      <c r="A307" s="79"/>
      <c r="B307" s="79"/>
      <c r="C307" s="79"/>
      <c r="D307" s="79"/>
      <c r="E307" s="79"/>
      <c r="F307" s="79"/>
      <c r="G307" s="79"/>
      <c r="H307" s="79"/>
      <c r="I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  <c r="AA307" s="79"/>
      <c r="AB307" s="261"/>
      <c r="AC307" s="261"/>
      <c r="AD307" s="79"/>
      <c r="AE307" s="79"/>
    </row>
    <row r="308" spans="1:31" x14ac:dyDescent="0.2">
      <c r="A308" s="79"/>
      <c r="B308" s="79"/>
      <c r="C308" s="79"/>
      <c r="D308" s="79"/>
      <c r="E308" s="79"/>
      <c r="F308" s="79"/>
      <c r="G308" s="79"/>
      <c r="H308" s="79"/>
      <c r="I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  <c r="AA308" s="79"/>
      <c r="AB308" s="261"/>
      <c r="AC308" s="261"/>
      <c r="AD308" s="79"/>
      <c r="AE308" s="79"/>
    </row>
    <row r="309" spans="1:31" x14ac:dyDescent="0.2">
      <c r="A309" s="79"/>
      <c r="B309" s="79"/>
      <c r="C309" s="79"/>
      <c r="D309" s="79"/>
      <c r="E309" s="79"/>
      <c r="F309" s="79"/>
      <c r="G309" s="79"/>
      <c r="H309" s="79"/>
      <c r="I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  <c r="AA309" s="79"/>
      <c r="AB309" s="261"/>
      <c r="AC309" s="261"/>
      <c r="AD309" s="79"/>
      <c r="AE309" s="79"/>
    </row>
    <row r="310" spans="1:31" x14ac:dyDescent="0.2">
      <c r="A310" s="79"/>
      <c r="B310" s="79"/>
      <c r="C310" s="79"/>
      <c r="D310" s="79"/>
      <c r="E310" s="79"/>
      <c r="F310" s="79"/>
      <c r="G310" s="79"/>
      <c r="H310" s="79"/>
      <c r="I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  <c r="AA310" s="79"/>
      <c r="AB310" s="261"/>
      <c r="AC310" s="261"/>
      <c r="AD310" s="79"/>
      <c r="AE310" s="79"/>
    </row>
    <row r="311" spans="1:31" x14ac:dyDescent="0.2">
      <c r="A311" s="79"/>
      <c r="B311" s="79"/>
      <c r="C311" s="79"/>
      <c r="D311" s="79"/>
      <c r="E311" s="79"/>
      <c r="F311" s="79"/>
      <c r="G311" s="79"/>
      <c r="H311" s="79"/>
      <c r="I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  <c r="AA311" s="79"/>
      <c r="AB311" s="261"/>
      <c r="AC311" s="261"/>
      <c r="AD311" s="79"/>
      <c r="AE311" s="79"/>
    </row>
    <row r="312" spans="1:31" x14ac:dyDescent="0.2">
      <c r="A312" s="79"/>
      <c r="B312" s="79"/>
      <c r="C312" s="79"/>
      <c r="D312" s="79"/>
      <c r="E312" s="79"/>
      <c r="F312" s="79"/>
      <c r="G312" s="79"/>
      <c r="H312" s="79"/>
      <c r="I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  <c r="AA312" s="79"/>
      <c r="AB312" s="261"/>
      <c r="AC312" s="261"/>
      <c r="AD312" s="79"/>
      <c r="AE312" s="79"/>
    </row>
    <row r="313" spans="1:31" x14ac:dyDescent="0.2">
      <c r="A313" s="79"/>
      <c r="B313" s="79"/>
      <c r="C313" s="79"/>
      <c r="D313" s="79"/>
      <c r="E313" s="79"/>
      <c r="F313" s="79"/>
      <c r="G313" s="79"/>
      <c r="H313" s="79"/>
      <c r="I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  <c r="AA313" s="79"/>
      <c r="AB313" s="261"/>
      <c r="AC313" s="261"/>
      <c r="AD313" s="79"/>
      <c r="AE313" s="79"/>
    </row>
    <row r="314" spans="1:31" x14ac:dyDescent="0.2">
      <c r="A314" s="79"/>
      <c r="B314" s="79"/>
      <c r="C314" s="79"/>
      <c r="D314" s="79"/>
      <c r="E314" s="79"/>
      <c r="F314" s="79"/>
      <c r="G314" s="79"/>
      <c r="H314" s="79"/>
      <c r="I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  <c r="AA314" s="79"/>
      <c r="AB314" s="261"/>
      <c r="AC314" s="261"/>
      <c r="AD314" s="79"/>
      <c r="AE314" s="79"/>
    </row>
    <row r="315" spans="1:31" x14ac:dyDescent="0.2">
      <c r="A315" s="79"/>
      <c r="B315" s="79"/>
      <c r="C315" s="79"/>
      <c r="D315" s="79"/>
      <c r="E315" s="79"/>
      <c r="F315" s="79"/>
      <c r="G315" s="79"/>
      <c r="H315" s="79"/>
      <c r="I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  <c r="AA315" s="79"/>
      <c r="AB315" s="261"/>
      <c r="AC315" s="261"/>
      <c r="AD315" s="79"/>
      <c r="AE315" s="79"/>
    </row>
    <row r="316" spans="1:31" x14ac:dyDescent="0.2">
      <c r="A316" s="79"/>
      <c r="B316" s="79"/>
      <c r="C316" s="79"/>
      <c r="D316" s="79"/>
      <c r="E316" s="79"/>
      <c r="F316" s="79"/>
      <c r="G316" s="79"/>
      <c r="H316" s="79"/>
      <c r="I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  <c r="AA316" s="79"/>
      <c r="AB316" s="261"/>
      <c r="AC316" s="261"/>
      <c r="AD316" s="79"/>
      <c r="AE316" s="79"/>
    </row>
    <row r="317" spans="1:31" x14ac:dyDescent="0.2">
      <c r="A317" s="79"/>
      <c r="B317" s="79"/>
      <c r="C317" s="79"/>
      <c r="D317" s="79"/>
      <c r="E317" s="79"/>
      <c r="F317" s="79"/>
      <c r="G317" s="79"/>
      <c r="H317" s="79"/>
      <c r="I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  <c r="AA317" s="79"/>
      <c r="AB317" s="261"/>
      <c r="AC317" s="261"/>
      <c r="AD317" s="79"/>
      <c r="AE317" s="79"/>
    </row>
    <row r="318" spans="1:31" x14ac:dyDescent="0.2">
      <c r="A318" s="79"/>
      <c r="B318" s="79"/>
      <c r="C318" s="79"/>
      <c r="D318" s="79"/>
      <c r="E318" s="79"/>
      <c r="F318" s="79"/>
      <c r="G318" s="79"/>
      <c r="H318" s="79"/>
      <c r="I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  <c r="AA318" s="79"/>
      <c r="AB318" s="261"/>
      <c r="AC318" s="261"/>
      <c r="AD318" s="79"/>
      <c r="AE318" s="79"/>
    </row>
    <row r="319" spans="1:31" x14ac:dyDescent="0.2">
      <c r="A319" s="79"/>
      <c r="B319" s="79"/>
      <c r="C319" s="79"/>
      <c r="D319" s="79"/>
      <c r="E319" s="79"/>
      <c r="F319" s="79"/>
      <c r="G319" s="79"/>
      <c r="H319" s="79"/>
      <c r="I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  <c r="AA319" s="79"/>
      <c r="AB319" s="261"/>
      <c r="AC319" s="261"/>
      <c r="AD319" s="79"/>
      <c r="AE319" s="79"/>
    </row>
    <row r="320" spans="1:31" x14ac:dyDescent="0.2">
      <c r="A320" s="79"/>
      <c r="B320" s="79"/>
      <c r="C320" s="79"/>
      <c r="D320" s="79"/>
      <c r="E320" s="79"/>
      <c r="F320" s="79"/>
      <c r="G320" s="79"/>
      <c r="H320" s="79"/>
      <c r="I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  <c r="AA320" s="79"/>
      <c r="AB320" s="261"/>
      <c r="AC320" s="261"/>
      <c r="AD320" s="79"/>
      <c r="AE320" s="79"/>
    </row>
    <row r="321" spans="1:31" x14ac:dyDescent="0.2">
      <c r="A321" s="79"/>
      <c r="B321" s="79"/>
      <c r="C321" s="79"/>
      <c r="D321" s="79"/>
      <c r="E321" s="79"/>
      <c r="F321" s="79"/>
      <c r="G321" s="79"/>
      <c r="H321" s="79"/>
      <c r="I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  <c r="AA321" s="79"/>
      <c r="AB321" s="261"/>
      <c r="AC321" s="261"/>
      <c r="AD321" s="79"/>
      <c r="AE321" s="79"/>
    </row>
    <row r="322" spans="1:31" x14ac:dyDescent="0.2">
      <c r="A322" s="79"/>
      <c r="B322" s="79"/>
      <c r="C322" s="79"/>
      <c r="D322" s="79"/>
      <c r="E322" s="79"/>
      <c r="F322" s="79"/>
      <c r="G322" s="79"/>
      <c r="H322" s="79"/>
      <c r="I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  <c r="AA322" s="79"/>
      <c r="AB322" s="261"/>
      <c r="AC322" s="261"/>
      <c r="AD322" s="79"/>
      <c r="AE322" s="79"/>
    </row>
    <row r="323" spans="1:31" x14ac:dyDescent="0.2">
      <c r="A323" s="79"/>
      <c r="B323" s="79"/>
      <c r="C323" s="79"/>
      <c r="D323" s="79"/>
      <c r="E323" s="79"/>
      <c r="F323" s="79"/>
      <c r="G323" s="79"/>
      <c r="H323" s="79"/>
      <c r="I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  <c r="AA323" s="79"/>
      <c r="AB323" s="261"/>
      <c r="AC323" s="261"/>
      <c r="AD323" s="79"/>
      <c r="AE323" s="79"/>
    </row>
    <row r="324" spans="1:31" x14ac:dyDescent="0.2">
      <c r="A324" s="79"/>
      <c r="B324" s="79"/>
      <c r="C324" s="79"/>
      <c r="D324" s="79"/>
      <c r="E324" s="79"/>
      <c r="F324" s="79"/>
      <c r="G324" s="79"/>
      <c r="H324" s="79"/>
      <c r="I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  <c r="AA324" s="79"/>
      <c r="AB324" s="261"/>
      <c r="AC324" s="261"/>
      <c r="AD324" s="79"/>
      <c r="AE324" s="79"/>
    </row>
    <row r="325" spans="1:31" x14ac:dyDescent="0.2">
      <c r="A325" s="79"/>
      <c r="B325" s="79"/>
      <c r="C325" s="79"/>
      <c r="D325" s="79"/>
      <c r="E325" s="79"/>
      <c r="F325" s="79"/>
      <c r="G325" s="79"/>
      <c r="H325" s="79"/>
      <c r="I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  <c r="AA325" s="79"/>
      <c r="AB325" s="261"/>
      <c r="AC325" s="261"/>
      <c r="AD325" s="79"/>
      <c r="AE325" s="79"/>
    </row>
    <row r="326" spans="1:31" x14ac:dyDescent="0.2">
      <c r="A326" s="79"/>
      <c r="B326" s="79"/>
      <c r="C326" s="79"/>
      <c r="D326" s="79"/>
      <c r="E326" s="79"/>
      <c r="F326" s="79"/>
      <c r="G326" s="79"/>
      <c r="H326" s="79"/>
      <c r="I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  <c r="AA326" s="79"/>
      <c r="AB326" s="261"/>
      <c r="AC326" s="261"/>
      <c r="AD326" s="79"/>
      <c r="AE326" s="79"/>
    </row>
    <row r="327" spans="1:31" x14ac:dyDescent="0.2">
      <c r="A327" s="79"/>
      <c r="B327" s="79"/>
      <c r="C327" s="79"/>
      <c r="D327" s="79"/>
      <c r="E327" s="79"/>
      <c r="F327" s="79"/>
      <c r="G327" s="79"/>
      <c r="H327" s="79"/>
      <c r="I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  <c r="AA327" s="79"/>
      <c r="AB327" s="261"/>
      <c r="AC327" s="261"/>
      <c r="AD327" s="79"/>
      <c r="AE327" s="79"/>
    </row>
    <row r="328" spans="1:31" x14ac:dyDescent="0.2">
      <c r="A328" s="79"/>
      <c r="B328" s="79"/>
      <c r="C328" s="79"/>
      <c r="D328" s="79"/>
      <c r="E328" s="79"/>
      <c r="F328" s="79"/>
      <c r="G328" s="79"/>
      <c r="H328" s="79"/>
      <c r="I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  <c r="AA328" s="79"/>
      <c r="AB328" s="261"/>
      <c r="AC328" s="261"/>
      <c r="AD328" s="79"/>
      <c r="AE328" s="79"/>
    </row>
    <row r="329" spans="1:31" x14ac:dyDescent="0.2">
      <c r="A329" s="79"/>
      <c r="B329" s="79"/>
      <c r="C329" s="79"/>
      <c r="D329" s="79"/>
      <c r="E329" s="79"/>
      <c r="F329" s="79"/>
      <c r="G329" s="79"/>
      <c r="H329" s="79"/>
      <c r="I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  <c r="AA329" s="79"/>
      <c r="AB329" s="261"/>
      <c r="AC329" s="261"/>
      <c r="AD329" s="79"/>
      <c r="AE329" s="79"/>
    </row>
    <row r="330" spans="1:31" x14ac:dyDescent="0.2">
      <c r="A330" s="79"/>
      <c r="B330" s="79"/>
      <c r="C330" s="79"/>
      <c r="D330" s="79"/>
      <c r="E330" s="79"/>
      <c r="F330" s="79"/>
      <c r="G330" s="79"/>
      <c r="H330" s="79"/>
      <c r="I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  <c r="AA330" s="79"/>
      <c r="AB330" s="261"/>
      <c r="AC330" s="261"/>
      <c r="AD330" s="79"/>
      <c r="AE330" s="79"/>
    </row>
    <row r="331" spans="1:31" x14ac:dyDescent="0.2">
      <c r="A331" s="79"/>
      <c r="B331" s="79"/>
      <c r="C331" s="79"/>
      <c r="D331" s="79"/>
      <c r="E331" s="79"/>
      <c r="F331" s="79"/>
      <c r="G331" s="79"/>
      <c r="H331" s="79"/>
      <c r="I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  <c r="AA331" s="79"/>
      <c r="AB331" s="261"/>
      <c r="AC331" s="261"/>
      <c r="AD331" s="79"/>
      <c r="AE331" s="79"/>
    </row>
    <row r="332" spans="1:31" x14ac:dyDescent="0.2">
      <c r="A332" s="79"/>
      <c r="B332" s="79"/>
      <c r="C332" s="79"/>
      <c r="D332" s="79"/>
      <c r="E332" s="79"/>
      <c r="F332" s="79"/>
      <c r="G332" s="79"/>
      <c r="H332" s="79"/>
      <c r="I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  <c r="AA332" s="79"/>
      <c r="AB332" s="261"/>
      <c r="AC332" s="261"/>
      <c r="AD332" s="79"/>
      <c r="AE332" s="79"/>
    </row>
    <row r="333" spans="1:31" x14ac:dyDescent="0.2">
      <c r="A333" s="79"/>
      <c r="B333" s="79"/>
      <c r="C333" s="79"/>
      <c r="D333" s="79"/>
      <c r="E333" s="79"/>
      <c r="F333" s="79"/>
      <c r="G333" s="79"/>
      <c r="H333" s="79"/>
      <c r="I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  <c r="AA333" s="79"/>
      <c r="AB333" s="261"/>
      <c r="AC333" s="261"/>
      <c r="AD333" s="79"/>
      <c r="AE333" s="79"/>
    </row>
  </sheetData>
  <mergeCells count="23">
    <mergeCell ref="B117:B118"/>
    <mergeCell ref="C117:E117"/>
    <mergeCell ref="F57:G57"/>
    <mergeCell ref="E55:H56"/>
    <mergeCell ref="C55:C56"/>
    <mergeCell ref="B2:Q2"/>
    <mergeCell ref="G4:I4"/>
    <mergeCell ref="K6:Q6"/>
    <mergeCell ref="B53:Q53"/>
    <mergeCell ref="D55:D56"/>
    <mergeCell ref="O55:P56"/>
    <mergeCell ref="M55:N56"/>
    <mergeCell ref="I57:L57"/>
    <mergeCell ref="G5:I5"/>
    <mergeCell ref="B55:B57"/>
    <mergeCell ref="B6:F6"/>
    <mergeCell ref="I55:L55"/>
    <mergeCell ref="J56:L56"/>
    <mergeCell ref="K5:Q5"/>
    <mergeCell ref="G6:I6"/>
    <mergeCell ref="K7:Q7"/>
    <mergeCell ref="N35:N36"/>
    <mergeCell ref="M35:M36"/>
  </mergeCells>
  <phoneticPr fontId="5" type="noConversion"/>
  <pageMargins left="0.62992125984251968" right="0.31496062992125984" top="0.82677165354330717" bottom="1.1417322834645669" header="0" footer="0.59055118110236227"/>
  <pageSetup scale="74" orientation="landscape" r:id="rId1"/>
  <headerFooter alignWithMargins="0">
    <oddHeader>&amp;C&amp;G</oddHeader>
    <oddFooter>&amp;C&amp;G</oddFooter>
  </headerFooter>
  <rowBreaks count="1" manualBreakCount="1">
    <brk id="52" max="16383" man="1"/>
  </rowBreaks>
  <ignoredErrors>
    <ignoredError sqref="E25 E10:E11 E17 E20:E22" numberStoredAsText="1"/>
  </ignoredError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08"/>
  <sheetViews>
    <sheetView zoomScale="90" zoomScaleNormal="90" workbookViewId="0"/>
  </sheetViews>
  <sheetFormatPr baseColWidth="10" defaultColWidth="8.7109375" defaultRowHeight="15" customHeight="1" x14ac:dyDescent="0.2"/>
  <cols>
    <col min="1" max="2" width="8.7109375" style="228" customWidth="1"/>
    <col min="3" max="3" width="9.42578125" style="228" customWidth="1"/>
    <col min="4" max="9" width="8.7109375" style="228" customWidth="1"/>
    <col min="10" max="10" width="12.140625" style="228" customWidth="1"/>
    <col min="11" max="11" width="8.7109375" style="228" customWidth="1"/>
    <col min="12" max="12" width="12.140625" style="228" customWidth="1"/>
    <col min="13" max="13" width="11.7109375" style="228" customWidth="1"/>
    <col min="14" max="14" width="10.85546875" style="228" customWidth="1"/>
    <col min="15" max="16384" width="8.7109375" style="228"/>
  </cols>
  <sheetData>
    <row r="2" spans="1:14" ht="29.25" customHeight="1" x14ac:dyDescent="0.2">
      <c r="A2" s="226" t="s">
        <v>78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</row>
    <row r="3" spans="1:14" ht="15" customHeight="1" x14ac:dyDescent="0.2">
      <c r="A3" s="229" t="s">
        <v>103</v>
      </c>
      <c r="B3" s="230"/>
      <c r="C3" s="230"/>
      <c r="D3" s="230"/>
    </row>
    <row r="5" spans="1:14" ht="15" customHeight="1" x14ac:dyDescent="0.2">
      <c r="A5" s="231" t="s">
        <v>19</v>
      </c>
      <c r="B5" s="231" t="s">
        <v>23</v>
      </c>
      <c r="C5" s="231" t="s">
        <v>24</v>
      </c>
      <c r="D5" s="231" t="s">
        <v>25</v>
      </c>
      <c r="E5" s="231" t="s">
        <v>26</v>
      </c>
      <c r="F5" s="231" t="s">
        <v>27</v>
      </c>
      <c r="G5" s="231" t="s">
        <v>28</v>
      </c>
      <c r="H5" s="231" t="s">
        <v>29</v>
      </c>
      <c r="I5" s="231" t="s">
        <v>30</v>
      </c>
      <c r="J5" s="231" t="s">
        <v>31</v>
      </c>
      <c r="K5" s="231" t="s">
        <v>32</v>
      </c>
      <c r="L5" s="231" t="s">
        <v>33</v>
      </c>
      <c r="M5" s="231" t="s">
        <v>34</v>
      </c>
      <c r="N5" s="231" t="s">
        <v>35</v>
      </c>
    </row>
    <row r="7" spans="1:14" ht="15" customHeight="1" x14ac:dyDescent="0.2">
      <c r="A7" s="232">
        <v>2013</v>
      </c>
      <c r="B7" s="233">
        <v>98.88</v>
      </c>
      <c r="C7" s="233">
        <v>99</v>
      </c>
      <c r="D7" s="233">
        <v>99.55</v>
      </c>
      <c r="E7" s="233">
        <v>99.37</v>
      </c>
      <c r="F7" s="233">
        <v>99.32</v>
      </c>
      <c r="G7" s="233">
        <v>99.78</v>
      </c>
      <c r="H7" s="233">
        <v>99.83</v>
      </c>
      <c r="I7" s="233">
        <v>100.11</v>
      </c>
      <c r="J7" s="233">
        <v>100.6</v>
      </c>
      <c r="K7" s="233">
        <v>100.9</v>
      </c>
      <c r="L7" s="233">
        <v>101.15</v>
      </c>
      <c r="M7" s="233">
        <v>101.51</v>
      </c>
      <c r="N7" s="233">
        <f>AVERAGE(B7:M7)</f>
        <v>100</v>
      </c>
    </row>
    <row r="8" spans="1:14" ht="15" customHeight="1" x14ac:dyDescent="0.2">
      <c r="A8" s="232">
        <v>2014</v>
      </c>
      <c r="B8" s="265">
        <v>101.69</v>
      </c>
      <c r="C8" s="265">
        <v>102.18</v>
      </c>
      <c r="D8" s="265">
        <v>103.04</v>
      </c>
      <c r="E8" s="265">
        <v>103.68</v>
      </c>
      <c r="F8" s="265">
        <v>104.03</v>
      </c>
      <c r="G8" s="265">
        <v>104.08</v>
      </c>
      <c r="H8" s="265">
        <v>104.32</v>
      </c>
      <c r="I8" s="265">
        <v>104.66</v>
      </c>
      <c r="J8" s="265">
        <v>105.54</v>
      </c>
      <c r="K8" s="265">
        <v>106.64</v>
      </c>
      <c r="L8" s="265">
        <v>106.66</v>
      </c>
      <c r="M8" s="265">
        <v>106.22</v>
      </c>
      <c r="N8" s="265">
        <f>AVERAGE(B8:M8)</f>
        <v>104.395</v>
      </c>
    </row>
    <row r="9" spans="1:14" ht="15" customHeight="1" x14ac:dyDescent="0.2">
      <c r="A9" s="232">
        <v>2015</v>
      </c>
      <c r="B9" s="235">
        <v>106.3</v>
      </c>
      <c r="C9" s="236">
        <v>106.68</v>
      </c>
      <c r="D9" s="236">
        <v>107.35</v>
      </c>
      <c r="E9" s="236">
        <v>107.97</v>
      </c>
      <c r="F9" s="236">
        <v>108.16</v>
      </c>
      <c r="G9" s="236">
        <v>108.68</v>
      </c>
      <c r="H9" s="236">
        <v>109.14</v>
      </c>
      <c r="I9" s="236">
        <v>109.88</v>
      </c>
      <c r="J9" s="236">
        <v>110.44</v>
      </c>
      <c r="K9" s="236">
        <v>110.89</v>
      </c>
      <c r="L9" s="236">
        <v>110.86</v>
      </c>
      <c r="M9" s="236">
        <v>110.87</v>
      </c>
      <c r="N9" s="236">
        <f>AVERAGE(B9:M9)</f>
        <v>108.93500000000002</v>
      </c>
    </row>
    <row r="10" spans="1:14" ht="15" customHeight="1" x14ac:dyDescent="0.2">
      <c r="A10" s="232">
        <v>2016</v>
      </c>
      <c r="B10" s="275">
        <v>111.39</v>
      </c>
      <c r="C10" s="236">
        <v>111.7</v>
      </c>
      <c r="D10" s="236">
        <v>112.13</v>
      </c>
      <c r="E10" s="236">
        <v>112.49</v>
      </c>
      <c r="F10" s="236">
        <v>112.75</v>
      </c>
      <c r="G10" s="236">
        <v>113.25</v>
      </c>
      <c r="H10" s="236">
        <v>113.53</v>
      </c>
      <c r="I10" s="236">
        <v>113.58</v>
      </c>
      <c r="J10" s="236">
        <v>113.86</v>
      </c>
      <c r="K10" s="236">
        <v>114.05</v>
      </c>
      <c r="L10" s="236">
        <v>114.11</v>
      </c>
      <c r="M10" s="236">
        <v>113.88</v>
      </c>
      <c r="N10" s="236">
        <f>AVERAGE(B10:M10)</f>
        <v>113.05999999999999</v>
      </c>
    </row>
    <row r="11" spans="1:14" ht="15" customHeight="1" x14ac:dyDescent="0.2">
      <c r="A11" s="232">
        <v>2017</v>
      </c>
      <c r="B11" s="275">
        <v>114.49</v>
      </c>
      <c r="C11" s="236">
        <v>114.76</v>
      </c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</row>
    <row r="12" spans="1:14" ht="15" customHeight="1" x14ac:dyDescent="0.2">
      <c r="A12" s="232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</row>
    <row r="13" spans="1:14" ht="15" customHeight="1" x14ac:dyDescent="0.2">
      <c r="A13" s="232"/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</row>
    <row r="14" spans="1:14" ht="15" customHeight="1" x14ac:dyDescent="0.2">
      <c r="A14" s="238" t="s">
        <v>55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</row>
    <row r="15" spans="1:14" ht="15" customHeight="1" x14ac:dyDescent="0.2">
      <c r="A15" s="240" t="s">
        <v>19</v>
      </c>
      <c r="B15" s="241" t="s">
        <v>23</v>
      </c>
      <c r="C15" s="241" t="s">
        <v>24</v>
      </c>
      <c r="D15" s="241" t="s">
        <v>25</v>
      </c>
      <c r="E15" s="241" t="s">
        <v>26</v>
      </c>
      <c r="F15" s="241" t="s">
        <v>27</v>
      </c>
      <c r="G15" s="241" t="s">
        <v>28</v>
      </c>
      <c r="H15" s="241" t="s">
        <v>29</v>
      </c>
      <c r="I15" s="241" t="s">
        <v>30</v>
      </c>
      <c r="J15" s="241" t="s">
        <v>31</v>
      </c>
      <c r="K15" s="241" t="s">
        <v>32</v>
      </c>
      <c r="L15" s="241" t="s">
        <v>33</v>
      </c>
      <c r="M15" s="241" t="s">
        <v>34</v>
      </c>
      <c r="N15" s="241" t="s">
        <v>35</v>
      </c>
    </row>
    <row r="17" spans="1:14" ht="15" customHeight="1" x14ac:dyDescent="0.2">
      <c r="A17" s="232">
        <v>2013</v>
      </c>
      <c r="B17" s="270" t="s">
        <v>37</v>
      </c>
      <c r="C17" s="270" t="s">
        <v>37</v>
      </c>
      <c r="D17" s="270" t="s">
        <v>37</v>
      </c>
      <c r="E17" s="270" t="s">
        <v>37</v>
      </c>
      <c r="F17" s="270" t="s">
        <v>37</v>
      </c>
      <c r="G17" s="270" t="s">
        <v>37</v>
      </c>
      <c r="H17" s="270" t="s">
        <v>37</v>
      </c>
      <c r="I17" s="270" t="s">
        <v>37</v>
      </c>
      <c r="J17" s="270" t="s">
        <v>37</v>
      </c>
      <c r="K17" s="270" t="s">
        <v>37</v>
      </c>
      <c r="L17" s="270" t="s">
        <v>37</v>
      </c>
      <c r="M17" s="270" t="s">
        <v>37</v>
      </c>
      <c r="N17" s="270" t="s">
        <v>37</v>
      </c>
    </row>
    <row r="18" spans="1:14" ht="15" customHeight="1" x14ac:dyDescent="0.2">
      <c r="A18" s="232">
        <v>2014</v>
      </c>
      <c r="B18" s="267">
        <v>2.8418284789644161</v>
      </c>
      <c r="C18" s="268">
        <v>3.2121212121212182</v>
      </c>
      <c r="D18" s="268">
        <v>3.5057759919638443</v>
      </c>
      <c r="E18" s="268">
        <v>4.3373251484351414</v>
      </c>
      <c r="F18" s="268">
        <v>4.7422472815143095</v>
      </c>
      <c r="G18" s="268">
        <v>4.3094808578873653</v>
      </c>
      <c r="H18" s="269">
        <v>4.4976459981969299</v>
      </c>
      <c r="I18" s="269">
        <v>4.5450004994505946</v>
      </c>
      <c r="J18" s="269">
        <v>4.910536779324076</v>
      </c>
      <c r="K18" s="269">
        <v>5.6888007928642281</v>
      </c>
      <c r="L18" s="269">
        <v>5.4473554127533186</v>
      </c>
      <c r="M18" s="269">
        <f>+((M8/M7)-1)*100</f>
        <v>4.639936952024426</v>
      </c>
      <c r="N18" s="269">
        <f>+((N8/N7)-1)*100</f>
        <v>4.3949999999999934</v>
      </c>
    </row>
    <row r="19" spans="1:14" ht="15" customHeight="1" x14ac:dyDescent="0.2">
      <c r="A19" s="232">
        <v>2015</v>
      </c>
      <c r="B19" s="267">
        <v>4.5</v>
      </c>
      <c r="C19" s="268">
        <v>4.4000000000000004</v>
      </c>
      <c r="D19" s="268">
        <v>4.2</v>
      </c>
      <c r="E19" s="268">
        <v>4.0999999999999996</v>
      </c>
      <c r="F19" s="268">
        <v>4</v>
      </c>
      <c r="G19" s="268">
        <v>4.4000000000000004</v>
      </c>
      <c r="H19" s="269">
        <v>4.5999999999999996</v>
      </c>
      <c r="I19" s="269">
        <v>5</v>
      </c>
      <c r="J19" s="269">
        <v>4.5999999999999996</v>
      </c>
      <c r="K19" s="269">
        <v>4</v>
      </c>
      <c r="L19" s="269">
        <v>3.9</v>
      </c>
      <c r="M19" s="269">
        <v>4.4000000000000004</v>
      </c>
      <c r="N19" s="269">
        <f>+((N9/N8)-1)*100</f>
        <v>4.3488672829158581</v>
      </c>
    </row>
    <row r="20" spans="1:14" ht="15" customHeight="1" x14ac:dyDescent="0.2">
      <c r="A20" s="232">
        <v>2016</v>
      </c>
      <c r="B20" s="276">
        <v>4.8</v>
      </c>
      <c r="C20" s="268">
        <v>4.7</v>
      </c>
      <c r="D20" s="268">
        <v>4.5</v>
      </c>
      <c r="E20" s="268">
        <v>4.2</v>
      </c>
      <c r="F20" s="268">
        <v>4.2</v>
      </c>
      <c r="G20" s="268">
        <v>4.2</v>
      </c>
      <c r="H20" s="269">
        <v>4</v>
      </c>
      <c r="I20" s="269">
        <v>3.4</v>
      </c>
      <c r="J20" s="269">
        <v>3.1</v>
      </c>
      <c r="K20" s="269">
        <v>2.8</v>
      </c>
      <c r="L20" s="269">
        <v>2.9</v>
      </c>
      <c r="M20" s="269">
        <v>2.7</v>
      </c>
      <c r="N20" s="269">
        <f>+((N10/N9)-1)*100</f>
        <v>3.7866617707807082</v>
      </c>
    </row>
    <row r="21" spans="1:14" ht="15" customHeight="1" x14ac:dyDescent="0.2">
      <c r="A21" s="232">
        <v>2017</v>
      </c>
      <c r="B21" s="276">
        <f>+(B11/B10-1)*100</f>
        <v>2.7830146332704864</v>
      </c>
      <c r="C21" s="268">
        <v>2.7</v>
      </c>
      <c r="D21" s="268"/>
      <c r="E21" s="268"/>
      <c r="F21" s="268"/>
      <c r="G21" s="268"/>
      <c r="H21" s="269"/>
      <c r="I21" s="269"/>
      <c r="J21" s="269"/>
      <c r="K21" s="269"/>
      <c r="L21" s="269"/>
      <c r="M21" s="269"/>
      <c r="N21" s="269"/>
    </row>
    <row r="22" spans="1:14" ht="15" customHeight="1" x14ac:dyDescent="0.2">
      <c r="A22" s="232"/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</row>
    <row r="23" spans="1:14" ht="15" customHeight="1" x14ac:dyDescent="0.2">
      <c r="A23" s="232"/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</row>
    <row r="24" spans="1:14" ht="15" customHeight="1" x14ac:dyDescent="0.2">
      <c r="A24" s="238" t="s">
        <v>56</v>
      </c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</row>
    <row r="25" spans="1:14" ht="15" customHeight="1" x14ac:dyDescent="0.2">
      <c r="A25" s="240" t="s">
        <v>19</v>
      </c>
      <c r="B25" s="241" t="s">
        <v>23</v>
      </c>
      <c r="C25" s="241" t="s">
        <v>24</v>
      </c>
      <c r="D25" s="241" t="s">
        <v>25</v>
      </c>
      <c r="E25" s="241" t="s">
        <v>26</v>
      </c>
      <c r="F25" s="241" t="s">
        <v>27</v>
      </c>
      <c r="G25" s="241" t="s">
        <v>28</v>
      </c>
      <c r="H25" s="241" t="s">
        <v>29</v>
      </c>
      <c r="I25" s="241" t="s">
        <v>30</v>
      </c>
      <c r="J25" s="241" t="s">
        <v>31</v>
      </c>
      <c r="K25" s="241" t="s">
        <v>32</v>
      </c>
      <c r="L25" s="241" t="s">
        <v>33</v>
      </c>
      <c r="M25" s="241" t="s">
        <v>34</v>
      </c>
      <c r="N25" s="241" t="s">
        <v>35</v>
      </c>
    </row>
    <row r="27" spans="1:14" ht="15" customHeight="1" x14ac:dyDescent="0.2">
      <c r="A27" s="232">
        <v>2013</v>
      </c>
      <c r="B27" s="266" t="s">
        <v>37</v>
      </c>
      <c r="C27" s="266">
        <v>0.1</v>
      </c>
      <c r="D27" s="266">
        <v>0.6</v>
      </c>
      <c r="E27" s="266">
        <v>-0.2</v>
      </c>
      <c r="F27" s="266">
        <v>-0.1</v>
      </c>
      <c r="G27" s="266">
        <v>0.5</v>
      </c>
      <c r="H27" s="266">
        <v>0.1</v>
      </c>
      <c r="I27" s="266">
        <v>0.3</v>
      </c>
      <c r="J27" s="266">
        <v>0.5</v>
      </c>
      <c r="K27" s="266">
        <v>0.3</v>
      </c>
      <c r="L27" s="266">
        <v>0.2</v>
      </c>
      <c r="M27" s="266">
        <v>0.4</v>
      </c>
      <c r="N27" s="266" t="s">
        <v>37</v>
      </c>
    </row>
    <row r="28" spans="1:14" ht="15" customHeight="1" x14ac:dyDescent="0.2">
      <c r="A28" s="232">
        <v>2014</v>
      </c>
      <c r="B28" s="267">
        <v>0.2</v>
      </c>
      <c r="C28" s="268">
        <v>0.5</v>
      </c>
      <c r="D28" s="268">
        <v>0.8</v>
      </c>
      <c r="E28" s="268">
        <v>0.6</v>
      </c>
      <c r="F28" s="268">
        <v>0.3</v>
      </c>
      <c r="G28" s="268">
        <v>0.1</v>
      </c>
      <c r="H28" s="269">
        <v>0.2</v>
      </c>
      <c r="I28" s="269">
        <v>0.3</v>
      </c>
      <c r="J28" s="269">
        <v>0.8</v>
      </c>
      <c r="K28" s="269">
        <v>1</v>
      </c>
      <c r="L28" s="269">
        <v>0</v>
      </c>
      <c r="M28" s="269">
        <v>-0.4</v>
      </c>
      <c r="N28" s="266" t="s">
        <v>37</v>
      </c>
    </row>
    <row r="29" spans="1:14" ht="15" customHeight="1" x14ac:dyDescent="0.2">
      <c r="A29" s="232">
        <v>2015</v>
      </c>
      <c r="B29" s="267">
        <v>0.1</v>
      </c>
      <c r="C29" s="268">
        <v>0.4</v>
      </c>
      <c r="D29" s="268">
        <v>0.6</v>
      </c>
      <c r="E29" s="268">
        <v>0.6</v>
      </c>
      <c r="F29" s="268">
        <v>0.2</v>
      </c>
      <c r="G29" s="268">
        <v>0.5</v>
      </c>
      <c r="H29" s="269">
        <v>0.4</v>
      </c>
      <c r="I29" s="269">
        <v>0.7</v>
      </c>
      <c r="J29" s="269">
        <v>0.5</v>
      </c>
      <c r="K29" s="269">
        <v>0.4</v>
      </c>
      <c r="L29" s="269">
        <v>0</v>
      </c>
      <c r="M29" s="269">
        <v>0</v>
      </c>
      <c r="N29" s="266" t="s">
        <v>37</v>
      </c>
    </row>
    <row r="30" spans="1:14" ht="15" customHeight="1" x14ac:dyDescent="0.2">
      <c r="A30" s="232">
        <v>2016</v>
      </c>
      <c r="B30" s="276">
        <v>0.5</v>
      </c>
      <c r="C30" s="268">
        <v>0.3</v>
      </c>
      <c r="D30" s="268">
        <v>0.4</v>
      </c>
      <c r="E30" s="268">
        <v>0.3</v>
      </c>
      <c r="F30" s="268">
        <v>0.2</v>
      </c>
      <c r="G30" s="268">
        <v>0.4</v>
      </c>
      <c r="H30" s="269">
        <v>0.2</v>
      </c>
      <c r="I30" s="269">
        <v>0</v>
      </c>
      <c r="J30" s="269">
        <v>0.2</v>
      </c>
      <c r="K30" s="269">
        <v>0.2</v>
      </c>
      <c r="L30" s="269">
        <v>0.1</v>
      </c>
      <c r="M30" s="269">
        <v>-0.2</v>
      </c>
      <c r="N30" s="266" t="s">
        <v>37</v>
      </c>
    </row>
    <row r="31" spans="1:14" ht="15" customHeight="1" x14ac:dyDescent="0.2">
      <c r="A31" s="232">
        <v>2017</v>
      </c>
      <c r="B31" s="276">
        <v>0.5</v>
      </c>
      <c r="C31" s="268">
        <v>0.2</v>
      </c>
      <c r="D31" s="268"/>
      <c r="E31" s="268"/>
      <c r="F31" s="268"/>
      <c r="G31" s="268"/>
      <c r="H31" s="269"/>
      <c r="I31" s="269"/>
      <c r="J31" s="269"/>
      <c r="K31" s="269"/>
      <c r="L31" s="269"/>
      <c r="M31" s="269"/>
      <c r="N31" s="266" t="s">
        <v>37</v>
      </c>
    </row>
    <row r="33" spans="1:14" ht="15" customHeight="1" x14ac:dyDescent="0.2">
      <c r="A33" s="245" t="s">
        <v>83</v>
      </c>
    </row>
    <row r="36" spans="1:14" ht="29.25" customHeight="1" x14ac:dyDescent="0.2">
      <c r="A36" s="226" t="s">
        <v>78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</row>
    <row r="37" spans="1:14" ht="15" customHeight="1" x14ac:dyDescent="0.2">
      <c r="A37" s="229" t="s">
        <v>80</v>
      </c>
    </row>
    <row r="39" spans="1:14" s="246" customFormat="1" ht="15" customHeight="1" x14ac:dyDescent="0.2">
      <c r="A39" s="231" t="s">
        <v>19</v>
      </c>
      <c r="B39" s="231" t="s">
        <v>23</v>
      </c>
      <c r="C39" s="231" t="s">
        <v>24</v>
      </c>
      <c r="D39" s="231" t="s">
        <v>25</v>
      </c>
      <c r="E39" s="231" t="s">
        <v>26</v>
      </c>
      <c r="F39" s="231" t="s">
        <v>27</v>
      </c>
      <c r="G39" s="231" t="s">
        <v>28</v>
      </c>
      <c r="H39" s="231" t="s">
        <v>29</v>
      </c>
      <c r="I39" s="231" t="s">
        <v>30</v>
      </c>
      <c r="J39" s="231" t="s">
        <v>31</v>
      </c>
      <c r="K39" s="231" t="s">
        <v>32</v>
      </c>
      <c r="L39" s="231" t="s">
        <v>33</v>
      </c>
      <c r="M39" s="231" t="s">
        <v>34</v>
      </c>
      <c r="N39" s="231" t="s">
        <v>35</v>
      </c>
    </row>
    <row r="41" spans="1:14" ht="15" customHeight="1" x14ac:dyDescent="0.2">
      <c r="A41" s="232">
        <v>2009</v>
      </c>
      <c r="B41" s="233">
        <v>101.37</v>
      </c>
      <c r="C41" s="233">
        <v>100.05</v>
      </c>
      <c r="D41" s="233">
        <v>100.09</v>
      </c>
      <c r="E41" s="233">
        <v>99.94</v>
      </c>
      <c r="F41" s="233">
        <v>99.72</v>
      </c>
      <c r="G41" s="233">
        <v>100.06</v>
      </c>
      <c r="H41" s="233">
        <v>99.63</v>
      </c>
      <c r="I41" s="233">
        <v>99.17</v>
      </c>
      <c r="J41" s="233">
        <v>100.3</v>
      </c>
      <c r="K41" s="233">
        <v>100.29</v>
      </c>
      <c r="L41" s="233">
        <v>99.89</v>
      </c>
      <c r="M41" s="233">
        <v>99.51</v>
      </c>
      <c r="N41" s="233">
        <f>AVERAGE(B41:M41)</f>
        <v>100.00166666666667</v>
      </c>
    </row>
    <row r="42" spans="1:14" ht="15" customHeight="1" x14ac:dyDescent="0.2">
      <c r="A42" s="232">
        <v>2010</v>
      </c>
      <c r="B42" s="234">
        <v>100.03</v>
      </c>
      <c r="C42" s="234">
        <v>100.31</v>
      </c>
      <c r="D42" s="234">
        <v>100.39</v>
      </c>
      <c r="E42" s="234">
        <v>100.86</v>
      </c>
      <c r="F42" s="234">
        <v>101.22</v>
      </c>
      <c r="G42" s="234">
        <v>101.22</v>
      </c>
      <c r="H42" s="234">
        <v>101.87</v>
      </c>
      <c r="I42" s="234">
        <v>101.77</v>
      </c>
      <c r="J42" s="234">
        <v>102.18</v>
      </c>
      <c r="K42" s="234">
        <v>102.28</v>
      </c>
      <c r="L42" s="234">
        <v>102.35</v>
      </c>
      <c r="M42" s="234">
        <v>102.47</v>
      </c>
      <c r="N42" s="234">
        <f>AVERAGE(B42:M42)</f>
        <v>101.41250000000001</v>
      </c>
    </row>
    <row r="43" spans="1:14" ht="15" customHeight="1" x14ac:dyDescent="0.2">
      <c r="A43" s="232">
        <v>2011</v>
      </c>
      <c r="B43" s="234">
        <v>102.76</v>
      </c>
      <c r="C43" s="234">
        <v>102.98</v>
      </c>
      <c r="D43" s="234">
        <v>103.77</v>
      </c>
      <c r="E43" s="234">
        <v>104.1</v>
      </c>
      <c r="F43" s="234">
        <v>104.52</v>
      </c>
      <c r="G43" s="234">
        <v>104.7</v>
      </c>
      <c r="H43" s="234">
        <v>104.83</v>
      </c>
      <c r="I43" s="234">
        <v>105</v>
      </c>
      <c r="J43" s="234">
        <v>105.52</v>
      </c>
      <c r="K43" s="234">
        <v>106.03</v>
      </c>
      <c r="L43" s="234">
        <v>106.37</v>
      </c>
      <c r="M43" s="234">
        <v>107.02</v>
      </c>
      <c r="N43" s="234">
        <f>AVERAGE(B43:M43)</f>
        <v>104.8</v>
      </c>
    </row>
    <row r="44" spans="1:14" ht="15" customHeight="1" x14ac:dyDescent="0.2">
      <c r="A44" s="232">
        <v>2012</v>
      </c>
      <c r="B44" s="234">
        <v>107.11</v>
      </c>
      <c r="C44" s="234">
        <v>107.53</v>
      </c>
      <c r="D44" s="234">
        <v>107.7</v>
      </c>
      <c r="E44" s="234">
        <v>107.76</v>
      </c>
      <c r="F44" s="234">
        <v>107.79</v>
      </c>
      <c r="G44" s="234">
        <v>107.47</v>
      </c>
      <c r="H44" s="234">
        <v>107.46</v>
      </c>
      <c r="I44" s="234">
        <v>107.69</v>
      </c>
      <c r="J44" s="234">
        <v>108.52</v>
      </c>
      <c r="K44" s="234">
        <v>109.13</v>
      </c>
      <c r="L44" s="234">
        <v>108.64</v>
      </c>
      <c r="M44" s="234">
        <v>108.61</v>
      </c>
      <c r="N44" s="234">
        <f>AVERAGE(B44:M44)</f>
        <v>107.95083333333332</v>
      </c>
    </row>
    <row r="45" spans="1:14" ht="15" customHeight="1" x14ac:dyDescent="0.2">
      <c r="A45" s="232">
        <v>2013</v>
      </c>
      <c r="B45" s="235">
        <v>108.8</v>
      </c>
      <c r="C45" s="236">
        <v>108.93</v>
      </c>
      <c r="D45" s="236">
        <v>109.35</v>
      </c>
      <c r="E45" s="236">
        <v>108.82</v>
      </c>
      <c r="F45" s="236">
        <v>108.81</v>
      </c>
      <c r="G45" s="236">
        <v>109.51</v>
      </c>
      <c r="H45" s="236">
        <v>109.79</v>
      </c>
      <c r="I45" s="236">
        <v>110.06</v>
      </c>
      <c r="J45" s="236">
        <v>110.65</v>
      </c>
      <c r="K45" s="236">
        <v>110.8</v>
      </c>
      <c r="L45" s="236">
        <v>111.22</v>
      </c>
      <c r="M45" s="236">
        <v>111.88</v>
      </c>
      <c r="N45" s="236">
        <f>AVERAGE(B45:M45)</f>
        <v>109.88499999999999</v>
      </c>
    </row>
    <row r="46" spans="1:14" ht="15" customHeight="1" x14ac:dyDescent="0.2">
      <c r="A46" s="232"/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</row>
    <row r="47" spans="1:14" ht="15" customHeight="1" x14ac:dyDescent="0.2">
      <c r="A47" s="232"/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</row>
    <row r="48" spans="1:14" ht="15" customHeight="1" x14ac:dyDescent="0.2">
      <c r="A48" s="238" t="s">
        <v>55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</row>
    <row r="49" spans="1:14" ht="15" customHeight="1" x14ac:dyDescent="0.2">
      <c r="A49" s="240" t="s">
        <v>19</v>
      </c>
      <c r="B49" s="241" t="s">
        <v>23</v>
      </c>
      <c r="C49" s="241" t="s">
        <v>24</v>
      </c>
      <c r="D49" s="241" t="s">
        <v>25</v>
      </c>
      <c r="E49" s="241" t="s">
        <v>26</v>
      </c>
      <c r="F49" s="241" t="s">
        <v>27</v>
      </c>
      <c r="G49" s="241" t="s">
        <v>28</v>
      </c>
      <c r="H49" s="241" t="s">
        <v>29</v>
      </c>
      <c r="I49" s="241" t="s">
        <v>30</v>
      </c>
      <c r="J49" s="241" t="s">
        <v>31</v>
      </c>
      <c r="K49" s="241" t="s">
        <v>32</v>
      </c>
      <c r="L49" s="241" t="s">
        <v>33</v>
      </c>
      <c r="M49" s="241" t="s">
        <v>34</v>
      </c>
      <c r="N49" s="241" t="s">
        <v>35</v>
      </c>
    </row>
    <row r="51" spans="1:14" ht="15" customHeight="1" x14ac:dyDescent="0.2">
      <c r="A51" s="232">
        <v>2009</v>
      </c>
      <c r="B51" s="247" t="s">
        <v>37</v>
      </c>
      <c r="C51" s="247" t="s">
        <v>37</v>
      </c>
      <c r="D51" s="247" t="s">
        <v>37</v>
      </c>
      <c r="E51" s="247" t="s">
        <v>37</v>
      </c>
      <c r="F51" s="247" t="s">
        <v>37</v>
      </c>
      <c r="G51" s="247" t="s">
        <v>37</v>
      </c>
      <c r="H51" s="247" t="s">
        <v>37</v>
      </c>
      <c r="I51" s="247" t="s">
        <v>37</v>
      </c>
      <c r="J51" s="247" t="s">
        <v>37</v>
      </c>
      <c r="K51" s="247" t="s">
        <v>37</v>
      </c>
      <c r="L51" s="247" t="s">
        <v>37</v>
      </c>
      <c r="M51" s="247" t="s">
        <v>37</v>
      </c>
      <c r="N51" s="247" t="s">
        <v>37</v>
      </c>
    </row>
    <row r="52" spans="1:14" ht="15" customHeight="1" x14ac:dyDescent="0.2">
      <c r="A52" s="232">
        <v>2010</v>
      </c>
      <c r="B52" s="248">
        <v>-1.3</v>
      </c>
      <c r="C52" s="248">
        <v>0.3</v>
      </c>
      <c r="D52" s="248">
        <v>0.3</v>
      </c>
      <c r="E52" s="248">
        <v>0.9</v>
      </c>
      <c r="F52" s="248">
        <v>1.5</v>
      </c>
      <c r="G52" s="248">
        <v>1.2</v>
      </c>
      <c r="H52" s="248">
        <v>2.2999999999999998</v>
      </c>
      <c r="I52" s="248">
        <v>2.6</v>
      </c>
      <c r="J52" s="248">
        <v>1.9</v>
      </c>
      <c r="K52" s="248">
        <v>2</v>
      </c>
      <c r="L52" s="248">
        <v>2.5</v>
      </c>
      <c r="M52" s="248">
        <v>3</v>
      </c>
      <c r="N52" s="248">
        <f>+((N42/N41)-1)*100</f>
        <v>1.410809819836345</v>
      </c>
    </row>
    <row r="53" spans="1:14" ht="15" customHeight="1" x14ac:dyDescent="0.2">
      <c r="A53" s="232">
        <v>2011</v>
      </c>
      <c r="B53" s="248">
        <v>2.7</v>
      </c>
      <c r="C53" s="248">
        <v>2.7</v>
      </c>
      <c r="D53" s="248">
        <v>3.4</v>
      </c>
      <c r="E53" s="248">
        <v>3.2</v>
      </c>
      <c r="F53" s="248">
        <v>3.3</v>
      </c>
      <c r="G53" s="248">
        <v>3.4</v>
      </c>
      <c r="H53" s="248">
        <v>2.9</v>
      </c>
      <c r="I53" s="248">
        <v>3.2</v>
      </c>
      <c r="J53" s="248">
        <v>3.3</v>
      </c>
      <c r="K53" s="248">
        <v>3.7</v>
      </c>
      <c r="L53" s="248">
        <v>3.9</v>
      </c>
      <c r="M53" s="248">
        <v>4.4000000000000004</v>
      </c>
      <c r="N53" s="248">
        <f>+((N43/N42)-1)*100</f>
        <v>3.3403180081350792</v>
      </c>
    </row>
    <row r="54" spans="1:14" ht="15" customHeight="1" x14ac:dyDescent="0.2">
      <c r="A54" s="232">
        <v>2012</v>
      </c>
      <c r="B54" s="248">
        <v>4.2</v>
      </c>
      <c r="C54" s="248">
        <v>4.4000000000000004</v>
      </c>
      <c r="D54" s="248">
        <v>3.8</v>
      </c>
      <c r="E54" s="248">
        <v>3.5</v>
      </c>
      <c r="F54" s="248">
        <v>3.1</v>
      </c>
      <c r="G54" s="248">
        <v>2.7</v>
      </c>
      <c r="H54" s="248">
        <v>2.5</v>
      </c>
      <c r="I54" s="248">
        <v>2.6</v>
      </c>
      <c r="J54" s="248">
        <v>2.8</v>
      </c>
      <c r="K54" s="248">
        <v>2.9</v>
      </c>
      <c r="L54" s="248">
        <v>2.1</v>
      </c>
      <c r="M54" s="248">
        <v>1.5</v>
      </c>
      <c r="N54" s="248">
        <f>+((N44/N43)-1)*100</f>
        <v>3.006520356234077</v>
      </c>
    </row>
    <row r="55" spans="1:14" ht="15" customHeight="1" x14ac:dyDescent="0.2">
      <c r="A55" s="232">
        <v>2013</v>
      </c>
      <c r="B55" s="249">
        <v>1.6</v>
      </c>
      <c r="C55" s="250">
        <v>1.3</v>
      </c>
      <c r="D55" s="250">
        <v>1.5</v>
      </c>
      <c r="E55" s="250">
        <v>1</v>
      </c>
      <c r="F55" s="250">
        <v>0.9</v>
      </c>
      <c r="G55" s="250">
        <v>1.9</v>
      </c>
      <c r="H55" s="250">
        <v>2.2000000000000002</v>
      </c>
      <c r="I55" s="250">
        <v>2.2000000000000002</v>
      </c>
      <c r="J55" s="250">
        <v>2</v>
      </c>
      <c r="K55" s="250">
        <v>1.5</v>
      </c>
      <c r="L55" s="250">
        <v>2.4</v>
      </c>
      <c r="M55" s="250">
        <v>3</v>
      </c>
      <c r="N55" s="251">
        <f>+((N45/N44)-1)*100</f>
        <v>1.7917107325094106</v>
      </c>
    </row>
    <row r="56" spans="1:14" ht="15" customHeight="1" x14ac:dyDescent="0.2">
      <c r="A56" s="232"/>
      <c r="B56" s="237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</row>
    <row r="57" spans="1:14" ht="15" customHeight="1" x14ac:dyDescent="0.2">
      <c r="A57" s="232"/>
      <c r="B57" s="237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</row>
    <row r="58" spans="1:14" ht="15" customHeight="1" x14ac:dyDescent="0.2">
      <c r="A58" s="238" t="s">
        <v>56</v>
      </c>
      <c r="B58" s="239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</row>
    <row r="59" spans="1:14" ht="15" customHeight="1" x14ac:dyDescent="0.2">
      <c r="A59" s="240" t="s">
        <v>19</v>
      </c>
      <c r="B59" s="241" t="s">
        <v>23</v>
      </c>
      <c r="C59" s="241" t="s">
        <v>24</v>
      </c>
      <c r="D59" s="241" t="s">
        <v>25</v>
      </c>
      <c r="E59" s="241" t="s">
        <v>26</v>
      </c>
      <c r="F59" s="241" t="s">
        <v>27</v>
      </c>
      <c r="G59" s="241" t="s">
        <v>28</v>
      </c>
      <c r="H59" s="241" t="s">
        <v>29</v>
      </c>
      <c r="I59" s="241" t="s">
        <v>30</v>
      </c>
      <c r="J59" s="241" t="s">
        <v>31</v>
      </c>
      <c r="K59" s="241" t="s">
        <v>32</v>
      </c>
      <c r="L59" s="241" t="s">
        <v>33</v>
      </c>
      <c r="M59" s="241" t="s">
        <v>34</v>
      </c>
      <c r="N59" s="241" t="s">
        <v>35</v>
      </c>
    </row>
    <row r="61" spans="1:14" ht="15" customHeight="1" x14ac:dyDescent="0.2">
      <c r="A61" s="232">
        <v>2009</v>
      </c>
      <c r="B61" s="252" t="s">
        <v>37</v>
      </c>
      <c r="C61" s="253">
        <v>-1.3</v>
      </c>
      <c r="D61" s="253">
        <v>0</v>
      </c>
      <c r="E61" s="253">
        <v>-0.2</v>
      </c>
      <c r="F61" s="253">
        <v>-0.2</v>
      </c>
      <c r="G61" s="253">
        <v>0.3</v>
      </c>
      <c r="H61" s="253">
        <v>-0.4</v>
      </c>
      <c r="I61" s="253">
        <v>-0.5</v>
      </c>
      <c r="J61" s="253">
        <v>1.1000000000000001</v>
      </c>
      <c r="K61" s="253">
        <v>0</v>
      </c>
      <c r="L61" s="253">
        <v>-0.4</v>
      </c>
      <c r="M61" s="253">
        <v>-0.4</v>
      </c>
      <c r="N61" s="247" t="s">
        <v>37</v>
      </c>
    </row>
    <row r="62" spans="1:14" ht="15" customHeight="1" x14ac:dyDescent="0.2">
      <c r="A62" s="232">
        <v>2010</v>
      </c>
      <c r="B62" s="248">
        <v>0.5</v>
      </c>
      <c r="C62" s="248">
        <v>0.3</v>
      </c>
      <c r="D62" s="248">
        <v>0.1</v>
      </c>
      <c r="E62" s="248">
        <v>0.5</v>
      </c>
      <c r="F62" s="248">
        <v>0.4</v>
      </c>
      <c r="G62" s="248">
        <v>0</v>
      </c>
      <c r="H62" s="248">
        <v>0.6</v>
      </c>
      <c r="I62" s="248">
        <v>-0.1</v>
      </c>
      <c r="J62" s="248">
        <v>0.4</v>
      </c>
      <c r="K62" s="248">
        <v>0.1</v>
      </c>
      <c r="L62" s="248">
        <v>0.1</v>
      </c>
      <c r="M62" s="248">
        <v>0.1</v>
      </c>
      <c r="N62" s="254" t="s">
        <v>37</v>
      </c>
    </row>
    <row r="63" spans="1:14" ht="15" customHeight="1" x14ac:dyDescent="0.2">
      <c r="A63" s="232">
        <v>2011</v>
      </c>
      <c r="B63" s="248">
        <v>0.3</v>
      </c>
      <c r="C63" s="248">
        <v>0.2</v>
      </c>
      <c r="D63" s="248">
        <v>0.8</v>
      </c>
      <c r="E63" s="248">
        <v>0.3</v>
      </c>
      <c r="F63" s="248">
        <v>0.4</v>
      </c>
      <c r="G63" s="248">
        <v>0.2</v>
      </c>
      <c r="H63" s="248">
        <v>0.1</v>
      </c>
      <c r="I63" s="248">
        <v>0.2</v>
      </c>
      <c r="J63" s="248">
        <v>0.5</v>
      </c>
      <c r="K63" s="248">
        <v>0.5</v>
      </c>
      <c r="L63" s="248">
        <v>0.3</v>
      </c>
      <c r="M63" s="248">
        <v>0.6</v>
      </c>
      <c r="N63" s="254" t="s">
        <v>37</v>
      </c>
    </row>
    <row r="64" spans="1:14" ht="15" customHeight="1" x14ac:dyDescent="0.2">
      <c r="A64" s="232">
        <v>2012</v>
      </c>
      <c r="B64" s="248">
        <v>0.1</v>
      </c>
      <c r="C64" s="248">
        <v>0.4</v>
      </c>
      <c r="D64" s="248">
        <v>0.2</v>
      </c>
      <c r="E64" s="248">
        <v>0.1</v>
      </c>
      <c r="F64" s="248">
        <v>0</v>
      </c>
      <c r="G64" s="248">
        <v>-0.3</v>
      </c>
      <c r="H64" s="248">
        <v>0</v>
      </c>
      <c r="I64" s="248">
        <v>0.2</v>
      </c>
      <c r="J64" s="248">
        <v>0.8</v>
      </c>
      <c r="K64" s="248">
        <v>0.6</v>
      </c>
      <c r="L64" s="248">
        <v>-0.5</v>
      </c>
      <c r="M64" s="248">
        <v>0</v>
      </c>
      <c r="N64" s="254" t="s">
        <v>37</v>
      </c>
    </row>
    <row r="65" spans="1:14" ht="15" customHeight="1" x14ac:dyDescent="0.2">
      <c r="A65" s="232">
        <v>2013</v>
      </c>
      <c r="B65" s="249">
        <v>0.2</v>
      </c>
      <c r="C65" s="250">
        <v>0.1</v>
      </c>
      <c r="D65" s="250">
        <v>0.4</v>
      </c>
      <c r="E65" s="250">
        <v>-0.5</v>
      </c>
      <c r="F65" s="250">
        <v>0</v>
      </c>
      <c r="G65" s="250">
        <v>0.6</v>
      </c>
      <c r="H65" s="250">
        <v>0.3</v>
      </c>
      <c r="I65" s="250">
        <v>0.2</v>
      </c>
      <c r="J65" s="250">
        <v>0.5</v>
      </c>
      <c r="K65" s="250">
        <v>0.1</v>
      </c>
      <c r="L65" s="250">
        <v>0.4</v>
      </c>
      <c r="M65" s="250">
        <v>0.6</v>
      </c>
      <c r="N65" s="255" t="s">
        <v>37</v>
      </c>
    </row>
    <row r="66" spans="1:14" ht="15" customHeight="1" x14ac:dyDescent="0.2">
      <c r="A66" s="232"/>
      <c r="B66" s="243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4"/>
    </row>
    <row r="67" spans="1:14" ht="15" customHeight="1" x14ac:dyDescent="0.2">
      <c r="A67" s="245" t="s">
        <v>83</v>
      </c>
    </row>
    <row r="68" spans="1:14" ht="15" customHeight="1" x14ac:dyDescent="0.2">
      <c r="A68" s="245"/>
    </row>
    <row r="69" spans="1:14" ht="5.25" customHeight="1" x14ac:dyDescent="0.2"/>
    <row r="70" spans="1:14" ht="29.25" customHeight="1" x14ac:dyDescent="0.2">
      <c r="A70" s="226" t="s">
        <v>79</v>
      </c>
      <c r="B70" s="227"/>
      <c r="C70" s="227"/>
      <c r="D70" s="227"/>
      <c r="E70" s="227"/>
      <c r="F70" s="227"/>
      <c r="G70" s="227"/>
      <c r="H70" s="227"/>
      <c r="I70" s="227"/>
      <c r="J70" s="227"/>
      <c r="K70" s="227"/>
      <c r="L70" s="227"/>
      <c r="M70" s="227"/>
      <c r="N70" s="227"/>
    </row>
    <row r="71" spans="1:14" ht="15" customHeight="1" x14ac:dyDescent="0.2">
      <c r="A71" s="229" t="s">
        <v>75</v>
      </c>
      <c r="B71" s="256"/>
      <c r="C71" s="256"/>
      <c r="D71" s="256"/>
      <c r="E71" s="256"/>
      <c r="F71" s="256"/>
      <c r="G71" s="256"/>
      <c r="H71" s="256"/>
      <c r="I71" s="256"/>
      <c r="J71" s="256"/>
      <c r="K71" s="256"/>
      <c r="L71" s="256"/>
      <c r="M71" s="256"/>
      <c r="N71" s="256"/>
    </row>
    <row r="72" spans="1:14" ht="15" customHeight="1" x14ac:dyDescent="0.2">
      <c r="A72" s="257"/>
      <c r="B72" s="256"/>
      <c r="C72" s="256"/>
      <c r="D72" s="256"/>
      <c r="E72" s="256"/>
      <c r="F72" s="256"/>
      <c r="G72" s="256"/>
      <c r="H72" s="256"/>
      <c r="I72" s="256"/>
      <c r="J72" s="256"/>
      <c r="K72" s="256"/>
      <c r="L72" s="256"/>
      <c r="M72" s="256"/>
      <c r="N72" s="256"/>
    </row>
    <row r="73" spans="1:14" ht="15" customHeight="1" x14ac:dyDescent="0.2">
      <c r="A73" s="240" t="s">
        <v>19</v>
      </c>
      <c r="B73" s="241" t="s">
        <v>23</v>
      </c>
      <c r="C73" s="241" t="s">
        <v>24</v>
      </c>
      <c r="D73" s="241" t="s">
        <v>25</v>
      </c>
      <c r="E73" s="241" t="s">
        <v>26</v>
      </c>
      <c r="F73" s="241" t="s">
        <v>27</v>
      </c>
      <c r="G73" s="241" t="s">
        <v>28</v>
      </c>
      <c r="H73" s="241" t="s">
        <v>29</v>
      </c>
      <c r="I73" s="241" t="s">
        <v>30</v>
      </c>
      <c r="J73" s="241" t="s">
        <v>31</v>
      </c>
      <c r="K73" s="241" t="s">
        <v>32</v>
      </c>
      <c r="L73" s="241" t="s">
        <v>33</v>
      </c>
      <c r="M73" s="241" t="s">
        <v>34</v>
      </c>
      <c r="N73" s="241" t="s">
        <v>35</v>
      </c>
    </row>
    <row r="74" spans="1:14" ht="15" customHeight="1" x14ac:dyDescent="0.2">
      <c r="A74" s="258"/>
      <c r="B74" s="259"/>
      <c r="C74" s="259"/>
      <c r="D74" s="259"/>
      <c r="E74" s="259"/>
      <c r="F74" s="259"/>
      <c r="G74" s="259"/>
      <c r="H74" s="259"/>
      <c r="I74" s="259"/>
      <c r="J74" s="259"/>
      <c r="K74" s="259"/>
      <c r="L74" s="259"/>
      <c r="M74" s="259"/>
      <c r="N74" s="259"/>
    </row>
    <row r="75" spans="1:14" ht="15" customHeight="1" x14ac:dyDescent="0.2">
      <c r="A75" s="258"/>
      <c r="B75" s="259"/>
      <c r="C75" s="259"/>
      <c r="D75" s="259"/>
      <c r="E75" s="259"/>
      <c r="F75" s="259"/>
      <c r="G75" s="259"/>
      <c r="H75" s="259"/>
      <c r="I75" s="259"/>
      <c r="J75" s="259"/>
      <c r="K75" s="259"/>
      <c r="L75" s="259"/>
      <c r="M75" s="259"/>
      <c r="N75" s="259"/>
    </row>
    <row r="76" spans="1:14" ht="15" customHeight="1" x14ac:dyDescent="0.2">
      <c r="A76" s="232">
        <v>1982</v>
      </c>
      <c r="B76" s="233">
        <v>5.8414529130000004</v>
      </c>
      <c r="C76" s="233">
        <v>5.7952604919999997</v>
      </c>
      <c r="D76" s="233">
        <v>5.8208261090000004</v>
      </c>
      <c r="E76" s="233">
        <v>5.8150157409999998</v>
      </c>
      <c r="F76" s="233">
        <v>5.785673386</v>
      </c>
      <c r="G76" s="233">
        <v>5.8240218109999997</v>
      </c>
      <c r="H76" s="233">
        <v>5.9393576049999997</v>
      </c>
      <c r="I76" s="233">
        <v>6.1310997309999999</v>
      </c>
      <c r="J76" s="233">
        <v>6.3940188569999998</v>
      </c>
      <c r="K76" s="233">
        <v>6.7008062590000002</v>
      </c>
      <c r="L76" s="233">
        <v>6.923343332</v>
      </c>
      <c r="M76" s="233">
        <v>7.0038169190000001</v>
      </c>
      <c r="N76" s="233">
        <f>AVERAGE(B76:M76)</f>
        <v>6.1645577629166661</v>
      </c>
    </row>
    <row r="77" spans="1:14" ht="15" customHeight="1" x14ac:dyDescent="0.2">
      <c r="A77" s="232">
        <v>1983</v>
      </c>
      <c r="B77" s="234">
        <v>7.1269967100000002</v>
      </c>
      <c r="C77" s="234">
        <v>7.1354217430000002</v>
      </c>
      <c r="D77" s="234">
        <v>7.2705127850000002</v>
      </c>
      <c r="E77" s="234">
        <v>7.486658459</v>
      </c>
      <c r="F77" s="234">
        <v>7.5897924779999997</v>
      </c>
      <c r="G77" s="234">
        <v>7.7080334539999997</v>
      </c>
      <c r="H77" s="234">
        <v>7.8556167859999997</v>
      </c>
      <c r="I77" s="234">
        <v>8.0668236459999996</v>
      </c>
      <c r="J77" s="234">
        <v>8.2550795539999999</v>
      </c>
      <c r="K77" s="234">
        <v>8.4549561939999993</v>
      </c>
      <c r="L77" s="234">
        <v>8.5670962839999998</v>
      </c>
      <c r="M77" s="234">
        <v>8.6211327010000005</v>
      </c>
      <c r="N77" s="234">
        <f>AVERAGE(B77:M77)</f>
        <v>7.8448433995000002</v>
      </c>
    </row>
    <row r="78" spans="1:14" ht="15" customHeight="1" x14ac:dyDescent="0.2">
      <c r="A78" s="232">
        <v>1984</v>
      </c>
      <c r="B78" s="234">
        <v>8.6272352039999998</v>
      </c>
      <c r="C78" s="234">
        <v>8.6135853680000007</v>
      </c>
      <c r="D78" s="234">
        <v>8.8320500939999995</v>
      </c>
      <c r="E78" s="234">
        <v>8.9639461279999999</v>
      </c>
      <c r="F78" s="234">
        <v>9.0714385849999992</v>
      </c>
      <c r="G78" s="234">
        <v>9.1867662249999995</v>
      </c>
      <c r="H78" s="234">
        <v>9.2678345830000008</v>
      </c>
      <c r="I78" s="234">
        <v>9.291362586</v>
      </c>
      <c r="J78" s="234">
        <v>9.5621142700000004</v>
      </c>
      <c r="K78" s="234">
        <v>10.345071558000001</v>
      </c>
      <c r="L78" s="234">
        <v>10.465338292</v>
      </c>
      <c r="M78" s="234">
        <v>10.607404349999999</v>
      </c>
      <c r="N78" s="234">
        <f t="shared" ref="N78:N100" si="0">AVERAGE(B78:M78)</f>
        <v>9.4028456035833319</v>
      </c>
    </row>
    <row r="79" spans="1:14" ht="15" customHeight="1" x14ac:dyDescent="0.2">
      <c r="A79" s="232">
        <v>1985</v>
      </c>
      <c r="B79" s="234">
        <v>10.940343604000001</v>
      </c>
      <c r="C79" s="234">
        <v>11.160267605</v>
      </c>
      <c r="D79" s="234">
        <v>11.474034235</v>
      </c>
      <c r="E79" s="234">
        <v>11.735783311</v>
      </c>
      <c r="F79" s="234">
        <v>11.972253252</v>
      </c>
      <c r="G79" s="234">
        <v>12.413268679</v>
      </c>
      <c r="H79" s="234">
        <v>12.573631802</v>
      </c>
      <c r="I79" s="234">
        <v>12.68518778</v>
      </c>
      <c r="J79" s="234">
        <v>12.839466846000001</v>
      </c>
      <c r="K79" s="234">
        <v>13.032944294</v>
      </c>
      <c r="L79" s="234">
        <v>13.241530854000001</v>
      </c>
      <c r="M79" s="234">
        <v>13.409459756</v>
      </c>
      <c r="N79" s="234">
        <f t="shared" si="0"/>
        <v>12.289847668166665</v>
      </c>
    </row>
    <row r="80" spans="1:14" ht="15" customHeight="1" x14ac:dyDescent="0.2">
      <c r="A80" s="232">
        <v>1986</v>
      </c>
      <c r="B80" s="234">
        <v>13.768823123000001</v>
      </c>
      <c r="C80" s="234">
        <v>13.893467675</v>
      </c>
      <c r="D80" s="234">
        <v>14.102054235000001</v>
      </c>
      <c r="E80" s="234">
        <v>14.297866517999999</v>
      </c>
      <c r="F80" s="234">
        <v>14.399836187</v>
      </c>
      <c r="G80" s="234">
        <v>14.592146210999999</v>
      </c>
      <c r="H80" s="234">
        <v>14.737130819000001</v>
      </c>
      <c r="I80" s="234">
        <v>14.830097874</v>
      </c>
      <c r="J80" s="234">
        <v>15.057273357</v>
      </c>
      <c r="K80" s="234">
        <v>15.285908106999999</v>
      </c>
      <c r="L80" s="234">
        <v>15.500893029</v>
      </c>
      <c r="M80" s="234">
        <v>15.736801708</v>
      </c>
      <c r="N80" s="234">
        <f t="shared" si="0"/>
        <v>14.683524903583335</v>
      </c>
    </row>
    <row r="81" spans="1:21" ht="15" customHeight="1" x14ac:dyDescent="0.2">
      <c r="A81" s="232">
        <v>1987</v>
      </c>
      <c r="B81" s="234">
        <v>16.049692764</v>
      </c>
      <c r="C81" s="234">
        <v>16.327426517999999</v>
      </c>
      <c r="D81" s="234">
        <v>16.595282104999999</v>
      </c>
      <c r="E81" s="234">
        <v>16.98661482</v>
      </c>
      <c r="F81" s="234">
        <v>17.243716668000001</v>
      </c>
      <c r="G81" s="234">
        <v>17.364275252999999</v>
      </c>
      <c r="H81" s="234">
        <v>17.655973147000001</v>
      </c>
      <c r="I81" s="234">
        <v>17.908427765999999</v>
      </c>
      <c r="J81" s="234">
        <v>18.249202202999999</v>
      </c>
      <c r="K81" s="234">
        <v>18.689342069999999</v>
      </c>
      <c r="L81" s="234">
        <v>19.050164705</v>
      </c>
      <c r="M81" s="234">
        <v>19.112621687000001</v>
      </c>
      <c r="N81" s="234">
        <f t="shared" si="0"/>
        <v>17.602728308833335</v>
      </c>
    </row>
    <row r="82" spans="1:21" ht="15" customHeight="1" x14ac:dyDescent="0.2">
      <c r="A82" s="232">
        <v>1988</v>
      </c>
      <c r="B82" s="234">
        <v>19.251207933</v>
      </c>
      <c r="C82" s="234">
        <v>19.323049174000001</v>
      </c>
      <c r="D82" s="234">
        <v>19.686745465000001</v>
      </c>
      <c r="E82" s="234">
        <v>19.839408107000001</v>
      </c>
      <c r="F82" s="234">
        <v>19.931454702</v>
      </c>
      <c r="G82" s="234">
        <v>20.052686797</v>
      </c>
      <c r="H82" s="234">
        <v>20.079627263999999</v>
      </c>
      <c r="I82" s="234">
        <v>20.241270059000001</v>
      </c>
      <c r="J82" s="234">
        <v>20.432098355000001</v>
      </c>
      <c r="K82" s="234">
        <v>20.741913711999999</v>
      </c>
      <c r="L82" s="234">
        <v>21.134795511</v>
      </c>
      <c r="M82" s="234">
        <v>21.536657463000001</v>
      </c>
      <c r="N82" s="234">
        <f t="shared" si="0"/>
        <v>20.187576211833335</v>
      </c>
    </row>
    <row r="83" spans="1:21" ht="15" customHeight="1" x14ac:dyDescent="0.2">
      <c r="A83" s="232">
        <v>1989</v>
      </c>
      <c r="B83" s="234">
        <v>21.776876611999999</v>
      </c>
      <c r="C83" s="234">
        <v>21.803817079000002</v>
      </c>
      <c r="D83" s="234">
        <v>22.219149264999999</v>
      </c>
      <c r="E83" s="234">
        <v>22.450388261000001</v>
      </c>
      <c r="F83" s="234">
        <v>22.890415872999998</v>
      </c>
      <c r="G83" s="234">
        <v>23.294522858000001</v>
      </c>
      <c r="H83" s="234">
        <v>23.718835197000001</v>
      </c>
      <c r="I83" s="234">
        <v>23.956809313000001</v>
      </c>
      <c r="J83" s="234">
        <v>24.466433126999998</v>
      </c>
      <c r="K83" s="234">
        <v>25.171375321999999</v>
      </c>
      <c r="L83" s="234">
        <v>25.604667814999999</v>
      </c>
      <c r="M83" s="234">
        <v>26.147967208000001</v>
      </c>
      <c r="N83" s="234">
        <f t="shared" si="0"/>
        <v>23.6251048275</v>
      </c>
    </row>
    <row r="84" spans="1:21" ht="15" customHeight="1" x14ac:dyDescent="0.2">
      <c r="A84" s="232">
        <v>1990</v>
      </c>
      <c r="B84" s="234">
        <v>26.800999999999998</v>
      </c>
      <c r="C84" s="234">
        <v>26.88</v>
      </c>
      <c r="D84" s="234">
        <v>27.529</v>
      </c>
      <c r="E84" s="234">
        <v>28.018000000000001</v>
      </c>
      <c r="F84" s="234">
        <v>28.445</v>
      </c>
      <c r="G84" s="234">
        <v>29.068999999999999</v>
      </c>
      <c r="H84" s="234">
        <v>29.553999999999998</v>
      </c>
      <c r="I84" s="234">
        <v>30.149000000000001</v>
      </c>
      <c r="J84" s="234">
        <v>31.623999999999999</v>
      </c>
      <c r="K84" s="234">
        <v>32.831000000000003</v>
      </c>
      <c r="L84" s="234">
        <v>33.121000000000002</v>
      </c>
      <c r="M84" s="234">
        <v>33.293999999999997</v>
      </c>
      <c r="N84" s="234">
        <f t="shared" si="0"/>
        <v>29.776250000000001</v>
      </c>
    </row>
    <row r="85" spans="1:21" ht="15" customHeight="1" x14ac:dyDescent="0.2">
      <c r="A85" s="232">
        <v>1991</v>
      </c>
      <c r="B85" s="234">
        <v>33.435000000000002</v>
      </c>
      <c r="C85" s="234">
        <v>33.478000000000002</v>
      </c>
      <c r="D85" s="234">
        <v>33.866</v>
      </c>
      <c r="E85" s="234">
        <v>34.491</v>
      </c>
      <c r="F85" s="234">
        <v>35.35</v>
      </c>
      <c r="G85" s="234">
        <v>36.000999999999998</v>
      </c>
      <c r="H85" s="234">
        <v>36.652999999999999</v>
      </c>
      <c r="I85" s="234">
        <v>37.097000000000001</v>
      </c>
      <c r="J85" s="234">
        <v>37.582000000000001</v>
      </c>
      <c r="K85" s="234">
        <v>38.668999999999997</v>
      </c>
      <c r="L85" s="234">
        <v>39.026000000000003</v>
      </c>
      <c r="M85" s="234">
        <v>39.506</v>
      </c>
      <c r="N85" s="234">
        <f t="shared" si="0"/>
        <v>36.262833333333333</v>
      </c>
    </row>
    <row r="86" spans="1:21" ht="15" customHeight="1" x14ac:dyDescent="0.2">
      <c r="A86" s="232">
        <v>1992</v>
      </c>
      <c r="B86" s="234">
        <v>39.941000000000003</v>
      </c>
      <c r="C86" s="234">
        <v>39.69</v>
      </c>
      <c r="D86" s="234">
        <v>39.968000000000004</v>
      </c>
      <c r="E86" s="234">
        <v>40.494</v>
      </c>
      <c r="F86" s="234">
        <v>40.927</v>
      </c>
      <c r="G86" s="234">
        <v>41.207999999999998</v>
      </c>
      <c r="H86" s="234">
        <v>41.667999999999999</v>
      </c>
      <c r="I86" s="234">
        <v>42.262999999999998</v>
      </c>
      <c r="J86" s="234">
        <v>43.246000000000002</v>
      </c>
      <c r="K86" s="234">
        <v>43.863999999999997</v>
      </c>
      <c r="L86" s="234">
        <v>44.49</v>
      </c>
      <c r="M86" s="234">
        <v>44.521000000000001</v>
      </c>
      <c r="N86" s="234">
        <f t="shared" si="0"/>
        <v>41.856666666666662</v>
      </c>
    </row>
    <row r="87" spans="1:21" ht="15" customHeight="1" x14ac:dyDescent="0.2">
      <c r="A87" s="232">
        <v>1993</v>
      </c>
      <c r="B87" s="234">
        <v>44.594999999999999</v>
      </c>
      <c r="C87" s="234">
        <v>44.774999999999999</v>
      </c>
      <c r="D87" s="234">
        <v>45.029000000000003</v>
      </c>
      <c r="E87" s="234">
        <v>45.66</v>
      </c>
      <c r="F87" s="234">
        <v>46.326000000000001</v>
      </c>
      <c r="G87" s="234">
        <v>46.555</v>
      </c>
      <c r="H87" s="234">
        <v>47.012999999999998</v>
      </c>
      <c r="I87" s="234">
        <v>48.017000000000003</v>
      </c>
      <c r="J87" s="234">
        <v>48.576000000000001</v>
      </c>
      <c r="K87" s="234">
        <v>49.826000000000001</v>
      </c>
      <c r="L87" s="234">
        <v>49.869</v>
      </c>
      <c r="M87" s="234">
        <v>49.968000000000004</v>
      </c>
      <c r="N87" s="234">
        <f t="shared" si="0"/>
        <v>47.184083333333326</v>
      </c>
    </row>
    <row r="88" spans="1:21" ht="15" customHeight="1" x14ac:dyDescent="0.2">
      <c r="A88" s="232">
        <v>1994</v>
      </c>
      <c r="B88" s="234">
        <v>50.488999999999997</v>
      </c>
      <c r="C88" s="234">
        <v>50.646000000000001</v>
      </c>
      <c r="D88" s="234">
        <v>51.216000000000001</v>
      </c>
      <c r="E88" s="234">
        <v>51.468000000000004</v>
      </c>
      <c r="F88" s="234">
        <v>52.201999999999998</v>
      </c>
      <c r="G88" s="234">
        <v>52.48</v>
      </c>
      <c r="H88" s="234">
        <v>52.793999999999997</v>
      </c>
      <c r="I88" s="234">
        <v>53.38</v>
      </c>
      <c r="J88" s="234">
        <v>53.643000000000001</v>
      </c>
      <c r="K88" s="234">
        <v>53.96</v>
      </c>
      <c r="L88" s="234">
        <v>54.284999999999997</v>
      </c>
      <c r="M88" s="234">
        <v>54.438000000000002</v>
      </c>
      <c r="N88" s="234">
        <f t="shared" si="0"/>
        <v>52.583416666666665</v>
      </c>
      <c r="U88" s="229"/>
    </row>
    <row r="89" spans="1:21" ht="15" customHeight="1" x14ac:dyDescent="0.2">
      <c r="A89" s="232">
        <v>1995</v>
      </c>
      <c r="B89" s="234">
        <v>54.783000000000001</v>
      </c>
      <c r="C89" s="234">
        <v>55.06</v>
      </c>
      <c r="D89" s="234">
        <v>55.396000000000001</v>
      </c>
      <c r="E89" s="234">
        <v>55.732999999999997</v>
      </c>
      <c r="F89" s="234">
        <v>56.073999999999998</v>
      </c>
      <c r="G89" s="234">
        <v>56.487000000000002</v>
      </c>
      <c r="H89" s="234">
        <v>56.959000000000003</v>
      </c>
      <c r="I89" s="234">
        <v>57.895000000000003</v>
      </c>
      <c r="J89" s="234">
        <v>58.238999999999997</v>
      </c>
      <c r="K89" s="234">
        <v>58.69</v>
      </c>
      <c r="L89" s="234">
        <v>58.731999999999999</v>
      </c>
      <c r="M89" s="234">
        <v>58.901000000000003</v>
      </c>
      <c r="N89" s="234">
        <f t="shared" si="0"/>
        <v>56.912416666666665</v>
      </c>
    </row>
    <row r="90" spans="1:21" ht="15" customHeight="1" x14ac:dyDescent="0.2">
      <c r="A90" s="232">
        <v>1996</v>
      </c>
      <c r="B90" s="234">
        <v>59.061999999999998</v>
      </c>
      <c r="C90" s="234">
        <v>59.368000000000002</v>
      </c>
      <c r="D90" s="234">
        <v>59.798999999999999</v>
      </c>
      <c r="E90" s="234">
        <v>60.405000000000001</v>
      </c>
      <c r="F90" s="234">
        <v>60.893999999999998</v>
      </c>
      <c r="G90" s="234">
        <v>61.15</v>
      </c>
      <c r="H90" s="234">
        <v>61.328000000000003</v>
      </c>
      <c r="I90" s="234">
        <v>61.59</v>
      </c>
      <c r="J90" s="234">
        <v>61.890999999999998</v>
      </c>
      <c r="K90" s="234">
        <v>62.334000000000003</v>
      </c>
      <c r="L90" s="234">
        <v>62.58</v>
      </c>
      <c r="M90" s="234">
        <v>62.807000000000002</v>
      </c>
      <c r="N90" s="234">
        <f t="shared" si="0"/>
        <v>61.100666666666662</v>
      </c>
    </row>
    <row r="91" spans="1:21" ht="15" customHeight="1" x14ac:dyDescent="0.2">
      <c r="A91" s="232">
        <v>1997</v>
      </c>
      <c r="B91" s="234">
        <v>63.124000000000002</v>
      </c>
      <c r="C91" s="234">
        <v>63.651000000000003</v>
      </c>
      <c r="D91" s="234">
        <v>63.850999999999999</v>
      </c>
      <c r="E91" s="234">
        <v>64.061999999999998</v>
      </c>
      <c r="F91" s="234">
        <v>64.209999999999994</v>
      </c>
      <c r="G91" s="234">
        <v>64.363</v>
      </c>
      <c r="H91" s="234">
        <v>64.751000000000005</v>
      </c>
      <c r="I91" s="234">
        <v>65.013999999999996</v>
      </c>
      <c r="J91" s="234">
        <v>65.617999999999995</v>
      </c>
      <c r="K91" s="234">
        <v>66.421999999999997</v>
      </c>
      <c r="L91" s="234">
        <v>66.512</v>
      </c>
      <c r="M91" s="234">
        <v>66.603999999999999</v>
      </c>
      <c r="N91" s="234">
        <f t="shared" si="0"/>
        <v>64.848500000000001</v>
      </c>
    </row>
    <row r="92" spans="1:21" ht="15" customHeight="1" x14ac:dyDescent="0.2">
      <c r="A92" s="232">
        <v>1998</v>
      </c>
      <c r="B92" s="234">
        <v>67.067999999999998</v>
      </c>
      <c r="C92" s="234">
        <v>66.980999999999995</v>
      </c>
      <c r="D92" s="234">
        <v>67.245999999999995</v>
      </c>
      <c r="E92" s="234">
        <v>67.510999999999996</v>
      </c>
      <c r="F92" s="234">
        <v>67.634</v>
      </c>
      <c r="G92" s="234">
        <v>67.864999999999995</v>
      </c>
      <c r="H92" s="234">
        <v>68.155000000000001</v>
      </c>
      <c r="I92" s="234">
        <v>68.385999999999996</v>
      </c>
      <c r="J92" s="234">
        <v>68.742999999999995</v>
      </c>
      <c r="K92" s="234">
        <v>69.290999999999997</v>
      </c>
      <c r="L92" s="234">
        <v>69.358000000000004</v>
      </c>
      <c r="M92" s="234">
        <v>69.710999999999999</v>
      </c>
      <c r="N92" s="234">
        <f t="shared" si="0"/>
        <v>68.162416666666658</v>
      </c>
    </row>
    <row r="93" spans="1:21" ht="15" customHeight="1" x14ac:dyDescent="0.2">
      <c r="A93" s="232">
        <v>1999</v>
      </c>
      <c r="B93" s="234">
        <v>69.478999999999999</v>
      </c>
      <c r="C93" s="234">
        <v>69.528999999999996</v>
      </c>
      <c r="D93" s="234">
        <v>69.971000000000004</v>
      </c>
      <c r="E93" s="234">
        <v>70.233999999999995</v>
      </c>
      <c r="F93" s="234">
        <v>70.316999999999993</v>
      </c>
      <c r="G93" s="234">
        <v>70.415000000000006</v>
      </c>
      <c r="H93" s="234">
        <v>70.463999999999999</v>
      </c>
      <c r="I93" s="234">
        <v>70.602999999999994</v>
      </c>
      <c r="J93" s="234">
        <v>70.763000000000005</v>
      </c>
      <c r="K93" s="234">
        <v>71.013999999999996</v>
      </c>
      <c r="L93" s="234">
        <v>71.132999999999996</v>
      </c>
      <c r="M93" s="234">
        <v>71.320999999999998</v>
      </c>
      <c r="N93" s="234">
        <f t="shared" si="0"/>
        <v>70.436916666666676</v>
      </c>
    </row>
    <row r="94" spans="1:21" ht="15" customHeight="1" x14ac:dyDescent="0.2">
      <c r="A94" s="232">
        <v>2000</v>
      </c>
      <c r="B94" s="234">
        <v>71.445999999999998</v>
      </c>
      <c r="C94" s="234">
        <v>71.843999999999994</v>
      </c>
      <c r="D94" s="234">
        <v>72.367000000000004</v>
      </c>
      <c r="E94" s="234">
        <v>72.715000000000003</v>
      </c>
      <c r="F94" s="234">
        <v>72.869</v>
      </c>
      <c r="G94" s="234">
        <v>73.036000000000001</v>
      </c>
      <c r="H94" s="234">
        <v>73.132999999999996</v>
      </c>
      <c r="I94" s="234">
        <v>73.322000000000003</v>
      </c>
      <c r="J94" s="234">
        <v>73.768000000000001</v>
      </c>
      <c r="K94" s="234">
        <v>74.213999999999999</v>
      </c>
      <c r="L94" s="234">
        <v>74.465000000000003</v>
      </c>
      <c r="M94" s="234">
        <v>74.549000000000007</v>
      </c>
      <c r="N94" s="234">
        <f t="shared" si="0"/>
        <v>73.143999999999991</v>
      </c>
    </row>
    <row r="95" spans="1:21" ht="15" customHeight="1" x14ac:dyDescent="0.2">
      <c r="A95" s="232">
        <v>2001</v>
      </c>
      <c r="B95" s="234">
        <v>74.8</v>
      </c>
      <c r="C95" s="234">
        <v>74.569999999999993</v>
      </c>
      <c r="D95" s="234">
        <v>74.924999999999997</v>
      </c>
      <c r="E95" s="234">
        <v>75.266999999999996</v>
      </c>
      <c r="F95" s="234">
        <v>75.593999999999994</v>
      </c>
      <c r="G95" s="234">
        <v>75.635999999999996</v>
      </c>
      <c r="H95" s="234">
        <v>75.489999999999995</v>
      </c>
      <c r="I95" s="234">
        <v>76.096000000000004</v>
      </c>
      <c r="J95" s="234">
        <v>76.653999999999996</v>
      </c>
      <c r="K95" s="234">
        <v>76.757999999999996</v>
      </c>
      <c r="L95" s="234">
        <v>76.751000000000005</v>
      </c>
      <c r="M95" s="234">
        <v>76.513999999999996</v>
      </c>
      <c r="N95" s="234">
        <f t="shared" si="0"/>
        <v>75.754583333333343</v>
      </c>
    </row>
    <row r="96" spans="1:21" ht="15" customHeight="1" x14ac:dyDescent="0.2">
      <c r="A96" s="232">
        <v>2002</v>
      </c>
      <c r="B96" s="234">
        <v>76.451999999999998</v>
      </c>
      <c r="C96" s="234">
        <v>76.459000000000003</v>
      </c>
      <c r="D96" s="234">
        <v>76.863</v>
      </c>
      <c r="E96" s="234">
        <v>77.149000000000001</v>
      </c>
      <c r="F96" s="234">
        <v>77.218999999999994</v>
      </c>
      <c r="G96" s="234">
        <v>77.120999999999995</v>
      </c>
      <c r="H96" s="234">
        <v>77.462999999999994</v>
      </c>
      <c r="I96" s="234">
        <v>77.754999999999995</v>
      </c>
      <c r="J96" s="234">
        <v>78.411000000000001</v>
      </c>
      <c r="K96" s="234">
        <v>79.093999999999994</v>
      </c>
      <c r="L96" s="234">
        <v>79.024000000000001</v>
      </c>
      <c r="M96" s="234">
        <v>78.674999999999997</v>
      </c>
      <c r="N96" s="234">
        <f t="shared" si="0"/>
        <v>77.640416666666667</v>
      </c>
    </row>
    <row r="97" spans="1:14" ht="15" customHeight="1" x14ac:dyDescent="0.2">
      <c r="A97" s="232">
        <v>2003</v>
      </c>
      <c r="B97" s="234">
        <v>78.751999999999995</v>
      </c>
      <c r="C97" s="234">
        <v>79.387</v>
      </c>
      <c r="D97" s="234">
        <v>80.313999999999993</v>
      </c>
      <c r="E97" s="234">
        <v>80.236999999999995</v>
      </c>
      <c r="F97" s="234">
        <v>79.930000000000007</v>
      </c>
      <c r="G97" s="234">
        <v>79.930000000000007</v>
      </c>
      <c r="H97" s="234">
        <v>79.861000000000004</v>
      </c>
      <c r="I97" s="234">
        <v>79.992999999999995</v>
      </c>
      <c r="J97" s="234">
        <v>80.146000000000001</v>
      </c>
      <c r="K97" s="234">
        <v>80.021000000000001</v>
      </c>
      <c r="L97" s="234">
        <v>79.777000000000001</v>
      </c>
      <c r="M97" s="234">
        <v>79.519000000000005</v>
      </c>
      <c r="N97" s="234">
        <f t="shared" si="0"/>
        <v>79.822249999999997</v>
      </c>
    </row>
    <row r="98" spans="1:14" ht="15" customHeight="1" x14ac:dyDescent="0.2">
      <c r="A98" s="232">
        <v>2004</v>
      </c>
      <c r="B98" s="234">
        <v>79.373000000000005</v>
      </c>
      <c r="C98" s="234">
        <v>79.38</v>
      </c>
      <c r="D98" s="234">
        <v>79.713999999999999</v>
      </c>
      <c r="E98" s="234">
        <v>80.007000000000005</v>
      </c>
      <c r="F98" s="234">
        <v>80.424999999999997</v>
      </c>
      <c r="G98" s="234">
        <v>80.774000000000001</v>
      </c>
      <c r="H98" s="234">
        <v>80.962000000000003</v>
      </c>
      <c r="I98" s="234">
        <v>81.269000000000005</v>
      </c>
      <c r="J98" s="234">
        <v>81.311000000000007</v>
      </c>
      <c r="K98" s="234">
        <v>81.548000000000002</v>
      </c>
      <c r="L98" s="234">
        <v>81.757000000000005</v>
      </c>
      <c r="M98" s="234">
        <v>81.45</v>
      </c>
      <c r="N98" s="234">
        <f t="shared" si="0"/>
        <v>80.664166666666674</v>
      </c>
    </row>
    <row r="99" spans="1:14" ht="15" customHeight="1" x14ac:dyDescent="0.2">
      <c r="A99" s="232">
        <v>2005</v>
      </c>
      <c r="B99" s="234">
        <v>81.191999999999993</v>
      </c>
      <c r="C99" s="234">
        <v>81.114999999999995</v>
      </c>
      <c r="D99" s="234">
        <v>81.631</v>
      </c>
      <c r="E99" s="234">
        <v>82.363</v>
      </c>
      <c r="F99" s="234">
        <v>82.585999999999999</v>
      </c>
      <c r="G99" s="234">
        <v>82.927999999999997</v>
      </c>
      <c r="H99" s="234">
        <v>83.436999999999998</v>
      </c>
      <c r="I99" s="234">
        <v>83.680999999999997</v>
      </c>
      <c r="J99" s="234">
        <v>84.51</v>
      </c>
      <c r="K99" s="234">
        <v>84.921999999999997</v>
      </c>
      <c r="L99" s="234">
        <v>84.718999999999994</v>
      </c>
      <c r="M99" s="234">
        <v>84.433999999999997</v>
      </c>
      <c r="N99" s="234">
        <f t="shared" si="0"/>
        <v>83.126500000000007</v>
      </c>
    </row>
    <row r="100" spans="1:14" ht="15" customHeight="1" x14ac:dyDescent="0.2">
      <c r="A100" s="232">
        <v>2006</v>
      </c>
      <c r="B100" s="234">
        <v>84.503</v>
      </c>
      <c r="C100" s="234">
        <v>84.427000000000007</v>
      </c>
      <c r="D100" s="234">
        <v>84.921999999999997</v>
      </c>
      <c r="E100" s="234">
        <v>85.465000000000003</v>
      </c>
      <c r="F100" s="234">
        <v>85.674000000000007</v>
      </c>
      <c r="G100" s="234">
        <v>86.176000000000002</v>
      </c>
      <c r="H100" s="234">
        <v>86.643000000000001</v>
      </c>
      <c r="I100" s="234">
        <v>86.873000000000005</v>
      </c>
      <c r="J100" s="234">
        <v>86.887</v>
      </c>
      <c r="K100" s="234">
        <v>86.664000000000001</v>
      </c>
      <c r="L100" s="234">
        <v>86.518000000000001</v>
      </c>
      <c r="M100" s="234">
        <v>86.602000000000004</v>
      </c>
      <c r="N100" s="234">
        <f t="shared" si="0"/>
        <v>85.94616666666667</v>
      </c>
    </row>
    <row r="101" spans="1:14" ht="15" customHeight="1" x14ac:dyDescent="0.2">
      <c r="A101" s="232">
        <v>2007</v>
      </c>
      <c r="B101" s="234">
        <v>86.867000000000004</v>
      </c>
      <c r="C101" s="234">
        <v>86.72</v>
      </c>
      <c r="D101" s="234">
        <v>87.09</v>
      </c>
      <c r="E101" s="234">
        <v>87.590999999999994</v>
      </c>
      <c r="F101" s="234">
        <v>88.135000000000005</v>
      </c>
      <c r="G101" s="234">
        <v>88.957999999999998</v>
      </c>
      <c r="H101" s="234">
        <v>89.962000000000003</v>
      </c>
      <c r="I101" s="234">
        <v>90.938000000000002</v>
      </c>
      <c r="J101" s="234">
        <v>91.968999999999994</v>
      </c>
      <c r="K101" s="234">
        <v>92.254999999999995</v>
      </c>
      <c r="L101" s="234">
        <v>92.951999999999998</v>
      </c>
      <c r="M101" s="234">
        <v>93.376999999999995</v>
      </c>
      <c r="N101" s="234">
        <f>AVERAGE(B101:M101)</f>
        <v>89.734500000000011</v>
      </c>
    </row>
    <row r="102" spans="1:14" ht="15" customHeight="1" x14ac:dyDescent="0.2">
      <c r="A102" s="232">
        <v>2008</v>
      </c>
      <c r="B102" s="234">
        <v>93.343000000000004</v>
      </c>
      <c r="C102" s="234">
        <v>93.718999999999994</v>
      </c>
      <c r="D102" s="234">
        <v>94.5</v>
      </c>
      <c r="E102" s="234">
        <v>94.861999999999995</v>
      </c>
      <c r="F102" s="234">
        <v>95.956999999999994</v>
      </c>
      <c r="G102" s="234">
        <v>97.385999999999996</v>
      </c>
      <c r="H102" s="234">
        <v>98.486999999999995</v>
      </c>
      <c r="I102" s="234">
        <v>99.4</v>
      </c>
      <c r="J102" s="234">
        <v>100.46</v>
      </c>
      <c r="K102" s="234">
        <v>101.345</v>
      </c>
      <c r="L102" s="234">
        <v>101.21299999999999</v>
      </c>
      <c r="M102" s="234">
        <v>100</v>
      </c>
      <c r="N102" s="234">
        <f>AVERAGE(B102:M102)</f>
        <v>97.555999999999997</v>
      </c>
    </row>
    <row r="103" spans="1:14" ht="15" customHeight="1" x14ac:dyDescent="0.2">
      <c r="A103" s="232">
        <v>2009</v>
      </c>
      <c r="B103" s="236">
        <v>99.24</v>
      </c>
      <c r="C103" s="236">
        <v>98.88</v>
      </c>
      <c r="D103" s="236">
        <v>99.26</v>
      </c>
      <c r="E103" s="236">
        <v>99.11</v>
      </c>
      <c r="F103" s="236">
        <v>98.86</v>
      </c>
      <c r="G103" s="236">
        <v>99.2</v>
      </c>
      <c r="H103" s="236">
        <v>98.77</v>
      </c>
      <c r="I103" s="236">
        <v>98.41</v>
      </c>
      <c r="J103" s="236">
        <v>99.38</v>
      </c>
      <c r="K103" s="236">
        <v>99.38</v>
      </c>
      <c r="L103" s="236">
        <v>98.92</v>
      </c>
      <c r="M103" s="236">
        <v>98.62</v>
      </c>
      <c r="N103" s="236">
        <f>AVERAGE(B103:M103)</f>
        <v>99.002500000000012</v>
      </c>
    </row>
    <row r="104" spans="1:14" ht="15" customHeight="1" x14ac:dyDescent="0.2">
      <c r="A104" s="238"/>
      <c r="B104" s="260"/>
      <c r="C104" s="260"/>
      <c r="D104" s="260"/>
      <c r="E104" s="260"/>
      <c r="F104" s="260"/>
      <c r="G104" s="260"/>
      <c r="H104" s="260"/>
      <c r="I104" s="260"/>
      <c r="J104" s="260"/>
      <c r="K104" s="260"/>
      <c r="L104" s="260"/>
      <c r="M104" s="260"/>
      <c r="N104" s="260"/>
    </row>
    <row r="105" spans="1:14" ht="15" customHeight="1" x14ac:dyDescent="0.2">
      <c r="A105" s="245" t="s">
        <v>36</v>
      </c>
      <c r="B105" s="260"/>
      <c r="C105" s="260"/>
      <c r="D105" s="260"/>
      <c r="E105" s="260"/>
      <c r="F105" s="260"/>
      <c r="G105" s="260"/>
      <c r="H105" s="260"/>
      <c r="I105" s="260"/>
      <c r="J105" s="260"/>
      <c r="K105" s="260"/>
      <c r="L105" s="260"/>
      <c r="M105" s="260"/>
      <c r="N105" s="260"/>
    </row>
    <row r="106" spans="1:14" ht="15" customHeight="1" x14ac:dyDescent="0.2">
      <c r="A106" s="238"/>
      <c r="B106" s="260"/>
      <c r="C106" s="260"/>
      <c r="D106" s="260"/>
      <c r="E106" s="260"/>
      <c r="F106" s="260"/>
      <c r="G106" s="260"/>
      <c r="H106" s="260"/>
      <c r="I106" s="260"/>
      <c r="J106" s="260"/>
      <c r="K106" s="260"/>
      <c r="L106" s="260"/>
      <c r="M106" s="260"/>
      <c r="N106" s="260"/>
    </row>
    <row r="107" spans="1:14" ht="15" customHeight="1" x14ac:dyDescent="0.2">
      <c r="A107" s="238"/>
      <c r="B107" s="260"/>
      <c r="C107" s="260"/>
      <c r="D107" s="260"/>
      <c r="E107" s="260"/>
      <c r="F107" s="260"/>
      <c r="G107" s="260"/>
      <c r="H107" s="260"/>
      <c r="I107" s="260"/>
      <c r="J107" s="260"/>
      <c r="K107" s="260"/>
      <c r="L107" s="260"/>
      <c r="M107" s="260"/>
      <c r="N107" s="260"/>
    </row>
    <row r="108" spans="1:14" ht="15" customHeight="1" x14ac:dyDescent="0.2">
      <c r="A108" s="238"/>
      <c r="B108" s="260"/>
      <c r="C108" s="260"/>
      <c r="D108" s="260"/>
      <c r="E108" s="260"/>
      <c r="F108" s="260"/>
      <c r="G108" s="260"/>
      <c r="H108" s="260"/>
      <c r="I108" s="260"/>
      <c r="J108" s="260"/>
      <c r="K108" s="260"/>
      <c r="L108" s="260"/>
      <c r="M108" s="260"/>
      <c r="N108" s="260"/>
    </row>
  </sheetData>
  <pageMargins left="0.94488188976377963" right="0.51181102362204722" top="0.98425196850393704" bottom="1.0236220472440944" header="0" footer="0.62992125984251968"/>
  <pageSetup scale="80" orientation="landscape" r:id="rId1"/>
  <headerFooter alignWithMargins="0">
    <oddHeader>&amp;C&amp;G</oddHeader>
    <oddFooter>&amp;C&amp;G</oddFooter>
  </headerFooter>
  <rowBreaks count="1" manualBreakCount="1">
    <brk id="68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P511"/>
  <sheetViews>
    <sheetView zoomScale="85" zoomScaleNormal="85" workbookViewId="0"/>
  </sheetViews>
  <sheetFormatPr baseColWidth="10" defaultRowHeight="12.75" x14ac:dyDescent="0.2"/>
  <cols>
    <col min="1" max="1" width="7" style="26" customWidth="1"/>
    <col min="2" max="2" width="4.85546875" style="26" customWidth="1"/>
    <col min="3" max="3" width="12.7109375" style="26" customWidth="1"/>
    <col min="4" max="4" width="12.5703125" style="26" customWidth="1"/>
    <col min="5" max="5" width="12.7109375" style="26" customWidth="1"/>
    <col min="6" max="6" width="12.140625" style="26" customWidth="1"/>
    <col min="7" max="10" width="12" style="26" customWidth="1"/>
    <col min="11" max="14" width="12.28515625" style="26" customWidth="1"/>
    <col min="15" max="16384" width="11.42578125" style="26"/>
  </cols>
  <sheetData>
    <row r="1" spans="1:14" x14ac:dyDescent="0.2">
      <c r="A1" s="312" t="s">
        <v>140</v>
      </c>
    </row>
    <row r="2" spans="1:14" ht="23.25" customHeight="1" x14ac:dyDescent="0.2">
      <c r="A2" s="221" t="s">
        <v>21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1:14" x14ac:dyDescent="0.2">
      <c r="A3" s="154" t="s">
        <v>22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4" x14ac:dyDescent="0.2">
      <c r="A4" s="159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</row>
    <row r="5" spans="1:14" x14ac:dyDescent="0.2">
      <c r="A5" s="28"/>
      <c r="B5" s="29"/>
      <c r="C5" s="30"/>
      <c r="D5" s="31"/>
      <c r="E5" s="32"/>
      <c r="F5" s="30"/>
      <c r="G5" s="32"/>
      <c r="H5" s="30"/>
      <c r="I5" s="32"/>
      <c r="J5" s="30"/>
      <c r="K5" s="32"/>
      <c r="L5" s="32"/>
      <c r="M5" s="32"/>
      <c r="N5" s="30"/>
    </row>
    <row r="6" spans="1:14" x14ac:dyDescent="0.2">
      <c r="A6" s="34" t="s">
        <v>19</v>
      </c>
      <c r="B6" s="35" t="s">
        <v>20</v>
      </c>
      <c r="C6" s="137" t="s">
        <v>23</v>
      </c>
      <c r="D6" s="138" t="s">
        <v>24</v>
      </c>
      <c r="E6" s="139" t="s">
        <v>25</v>
      </c>
      <c r="F6" s="140" t="s">
        <v>26</v>
      </c>
      <c r="G6" s="139" t="s">
        <v>27</v>
      </c>
      <c r="H6" s="140" t="s">
        <v>28</v>
      </c>
      <c r="I6" s="139" t="s">
        <v>29</v>
      </c>
      <c r="J6" s="140" t="s">
        <v>30</v>
      </c>
      <c r="K6" s="139" t="s">
        <v>31</v>
      </c>
      <c r="L6" s="139" t="s">
        <v>32</v>
      </c>
      <c r="M6" s="139" t="s">
        <v>33</v>
      </c>
      <c r="N6" s="140" t="s">
        <v>34</v>
      </c>
    </row>
    <row r="7" spans="1:14" x14ac:dyDescent="0.2">
      <c r="A7" s="37"/>
      <c r="B7" s="38"/>
      <c r="C7" s="39"/>
      <c r="D7" s="40"/>
      <c r="E7" s="41"/>
      <c r="F7" s="42"/>
      <c r="G7" s="41"/>
      <c r="H7" s="42"/>
      <c r="I7" s="41"/>
      <c r="J7" s="42"/>
      <c r="K7" s="41"/>
      <c r="L7" s="41"/>
      <c r="M7" s="41"/>
      <c r="N7" s="42"/>
    </row>
    <row r="8" spans="1:14" x14ac:dyDescent="0.2">
      <c r="A8" s="167">
        <v>2017</v>
      </c>
      <c r="B8" s="44">
        <v>1</v>
      </c>
      <c r="C8" s="45">
        <v>26348.83</v>
      </c>
      <c r="D8" s="45">
        <v>26316.51</v>
      </c>
      <c r="E8" s="61">
        <v>26396.79</v>
      </c>
      <c r="F8" s="45">
        <v>26473.65</v>
      </c>
      <c r="G8" s="45"/>
      <c r="H8" s="46"/>
      <c r="I8" s="46"/>
      <c r="J8" s="45"/>
      <c r="K8" s="46"/>
      <c r="L8" s="46"/>
      <c r="M8" s="46"/>
      <c r="N8" s="46"/>
    </row>
    <row r="9" spans="1:14" x14ac:dyDescent="0.2">
      <c r="A9" s="47"/>
      <c r="B9" s="44">
        <v>2</v>
      </c>
      <c r="C9" s="45">
        <v>26349.68</v>
      </c>
      <c r="D9" s="45">
        <v>26314.81</v>
      </c>
      <c r="E9" s="61">
        <v>26401.49</v>
      </c>
      <c r="F9" s="45">
        <v>26475.35</v>
      </c>
      <c r="G9" s="45"/>
      <c r="H9" s="45"/>
      <c r="I9" s="45"/>
      <c r="J9" s="45"/>
      <c r="K9" s="45"/>
      <c r="L9" s="45"/>
      <c r="M9" s="45"/>
      <c r="N9" s="45"/>
    </row>
    <row r="10" spans="1:14" x14ac:dyDescent="0.2">
      <c r="A10" s="47"/>
      <c r="B10" s="44">
        <v>3</v>
      </c>
      <c r="C10" s="45">
        <v>26350.53</v>
      </c>
      <c r="D10" s="45">
        <v>26313.11</v>
      </c>
      <c r="E10" s="61">
        <v>26406.2</v>
      </c>
      <c r="F10" s="45">
        <v>26477.06</v>
      </c>
      <c r="G10" s="45"/>
      <c r="H10" s="45"/>
      <c r="I10" s="45"/>
      <c r="J10" s="45"/>
      <c r="K10" s="45"/>
      <c r="L10" s="45"/>
      <c r="M10" s="45"/>
      <c r="N10" s="45"/>
    </row>
    <row r="11" spans="1:14" x14ac:dyDescent="0.2">
      <c r="A11" s="47"/>
      <c r="B11" s="44">
        <v>4</v>
      </c>
      <c r="C11" s="45">
        <v>26351.38</v>
      </c>
      <c r="D11" s="45">
        <v>26311.41</v>
      </c>
      <c r="E11" s="61">
        <v>26410.9</v>
      </c>
      <c r="F11" s="45">
        <v>26478.76</v>
      </c>
      <c r="G11" s="45"/>
      <c r="H11" s="45"/>
      <c r="I11" s="45"/>
      <c r="J11" s="45"/>
      <c r="K11" s="45"/>
      <c r="L11" s="45"/>
      <c r="M11" s="45"/>
      <c r="N11" s="45"/>
    </row>
    <row r="12" spans="1:14" x14ac:dyDescent="0.2">
      <c r="A12" s="47"/>
      <c r="B12" s="44">
        <v>5</v>
      </c>
      <c r="C12" s="45">
        <v>26352.23</v>
      </c>
      <c r="D12" s="45">
        <v>26309.71</v>
      </c>
      <c r="E12" s="61">
        <v>26415.61</v>
      </c>
      <c r="F12" s="45">
        <v>26480.47</v>
      </c>
      <c r="G12" s="45"/>
      <c r="H12" s="45"/>
      <c r="I12" s="45"/>
      <c r="J12" s="45"/>
      <c r="K12" s="45"/>
      <c r="L12" s="45"/>
      <c r="M12" s="45"/>
      <c r="N12" s="45"/>
    </row>
    <row r="13" spans="1:14" x14ac:dyDescent="0.2">
      <c r="A13" s="47"/>
      <c r="B13" s="44">
        <v>6</v>
      </c>
      <c r="C13" s="45">
        <v>26353.08</v>
      </c>
      <c r="D13" s="45">
        <v>26308.02</v>
      </c>
      <c r="E13" s="61">
        <v>26420.31</v>
      </c>
      <c r="F13" s="45">
        <v>26482.18</v>
      </c>
      <c r="G13" s="45"/>
      <c r="H13" s="45"/>
      <c r="I13" s="45"/>
      <c r="J13" s="45"/>
      <c r="K13" s="45"/>
      <c r="L13" s="45"/>
      <c r="M13" s="45"/>
      <c r="N13" s="45"/>
    </row>
    <row r="14" spans="1:14" x14ac:dyDescent="0.2">
      <c r="A14" s="47"/>
      <c r="B14" s="44">
        <v>7</v>
      </c>
      <c r="C14" s="45">
        <v>26353.93</v>
      </c>
      <c r="D14" s="45">
        <v>26306.32</v>
      </c>
      <c r="E14" s="61">
        <v>26425.02</v>
      </c>
      <c r="F14" s="45">
        <v>26483.88</v>
      </c>
      <c r="G14" s="45"/>
      <c r="H14" s="45"/>
      <c r="I14" s="45"/>
      <c r="J14" s="45"/>
      <c r="K14" s="45"/>
      <c r="L14" s="45"/>
      <c r="M14" s="45"/>
      <c r="N14" s="45"/>
    </row>
    <row r="15" spans="1:14" x14ac:dyDescent="0.2">
      <c r="A15" s="47"/>
      <c r="B15" s="44">
        <v>8</v>
      </c>
      <c r="C15" s="45">
        <v>26354.78</v>
      </c>
      <c r="D15" s="45">
        <v>26304.62</v>
      </c>
      <c r="E15" s="61">
        <v>26429.73</v>
      </c>
      <c r="F15" s="45">
        <v>26485.59</v>
      </c>
      <c r="G15" s="45"/>
      <c r="H15" s="45"/>
      <c r="I15" s="45"/>
      <c r="J15" s="45"/>
      <c r="K15" s="45"/>
      <c r="L15" s="45"/>
      <c r="M15" s="45"/>
      <c r="N15" s="45"/>
    </row>
    <row r="16" spans="1:14" x14ac:dyDescent="0.2">
      <c r="A16" s="47"/>
      <c r="B16" s="44">
        <v>9</v>
      </c>
      <c r="C16" s="45">
        <v>26355.63</v>
      </c>
      <c r="D16" s="45">
        <v>26302.92</v>
      </c>
      <c r="E16" s="61">
        <v>26434.43</v>
      </c>
      <c r="F16" s="45">
        <v>26487.3</v>
      </c>
      <c r="G16" s="45"/>
      <c r="H16" s="45"/>
      <c r="I16" s="45"/>
      <c r="J16" s="45"/>
      <c r="K16" s="45"/>
      <c r="L16" s="45"/>
      <c r="M16" s="45"/>
      <c r="N16" s="45"/>
    </row>
    <row r="17" spans="1:14" x14ac:dyDescent="0.2">
      <c r="A17" s="47"/>
      <c r="B17" s="44">
        <v>10</v>
      </c>
      <c r="C17" s="45">
        <v>26353.93</v>
      </c>
      <c r="D17" s="61">
        <v>26307.61</v>
      </c>
      <c r="E17" s="45">
        <v>26436.13</v>
      </c>
      <c r="F17" s="45"/>
      <c r="G17" s="45"/>
      <c r="H17" s="45"/>
      <c r="I17" s="45"/>
      <c r="J17" s="45"/>
      <c r="K17" s="45"/>
      <c r="L17" s="45"/>
      <c r="M17" s="45"/>
      <c r="N17" s="45"/>
    </row>
    <row r="18" spans="1:14" x14ac:dyDescent="0.2">
      <c r="A18" s="47"/>
      <c r="B18" s="44">
        <v>11</v>
      </c>
      <c r="C18" s="45">
        <v>26352.23</v>
      </c>
      <c r="D18" s="61">
        <v>26312.29</v>
      </c>
      <c r="E18" s="45">
        <v>26437.84</v>
      </c>
      <c r="F18" s="45"/>
      <c r="G18" s="45"/>
      <c r="H18" s="45"/>
      <c r="I18" s="45"/>
      <c r="J18" s="45"/>
      <c r="K18" s="45"/>
      <c r="L18" s="45"/>
      <c r="M18" s="45"/>
      <c r="N18" s="45"/>
    </row>
    <row r="19" spans="1:14" x14ac:dyDescent="0.2">
      <c r="A19" s="47"/>
      <c r="B19" s="44">
        <v>12</v>
      </c>
      <c r="C19" s="45">
        <v>26350.52</v>
      </c>
      <c r="D19" s="61">
        <v>26316.98</v>
      </c>
      <c r="E19" s="45">
        <v>26439.54</v>
      </c>
      <c r="F19" s="45"/>
      <c r="G19" s="45"/>
      <c r="H19" s="45"/>
      <c r="I19" s="45"/>
      <c r="J19" s="45"/>
      <c r="K19" s="45"/>
      <c r="L19" s="45"/>
      <c r="M19" s="45"/>
      <c r="N19" s="45"/>
    </row>
    <row r="20" spans="1:14" x14ac:dyDescent="0.2">
      <c r="A20" s="47"/>
      <c r="B20" s="44">
        <v>13</v>
      </c>
      <c r="C20" s="45">
        <v>26348.82</v>
      </c>
      <c r="D20" s="61">
        <v>26321.67</v>
      </c>
      <c r="E20" s="45">
        <v>26441.25</v>
      </c>
      <c r="F20" s="45"/>
      <c r="G20" s="45"/>
      <c r="H20" s="45"/>
      <c r="I20" s="45"/>
      <c r="J20" s="45"/>
      <c r="K20" s="45"/>
      <c r="L20" s="45"/>
      <c r="M20" s="45"/>
      <c r="N20" s="45"/>
    </row>
    <row r="21" spans="1:14" x14ac:dyDescent="0.2">
      <c r="A21" s="47"/>
      <c r="B21" s="44">
        <v>14</v>
      </c>
      <c r="C21" s="45">
        <v>26347.119999999999</v>
      </c>
      <c r="D21" s="61">
        <v>26326.36</v>
      </c>
      <c r="E21" s="45">
        <v>26442.95</v>
      </c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47"/>
      <c r="B22" s="44">
        <v>15</v>
      </c>
      <c r="C22" s="45">
        <v>26345.42</v>
      </c>
      <c r="D22" s="61">
        <v>26331.05</v>
      </c>
      <c r="E22" s="45">
        <v>26444.65</v>
      </c>
      <c r="F22" s="45"/>
      <c r="G22" s="45"/>
      <c r="H22" s="45"/>
      <c r="I22" s="45"/>
      <c r="J22" s="45"/>
      <c r="K22" s="45"/>
      <c r="L22" s="45"/>
      <c r="M22" s="45"/>
      <c r="N22" s="45"/>
    </row>
    <row r="23" spans="1:14" x14ac:dyDescent="0.2">
      <c r="A23" s="47"/>
      <c r="B23" s="44">
        <v>16</v>
      </c>
      <c r="C23" s="45">
        <v>26343.72</v>
      </c>
      <c r="D23" s="61">
        <v>26335.74</v>
      </c>
      <c r="E23" s="45">
        <v>26446.36</v>
      </c>
      <c r="F23" s="45"/>
      <c r="G23" s="45"/>
      <c r="H23" s="45"/>
      <c r="I23" s="45"/>
      <c r="J23" s="45"/>
      <c r="K23" s="45"/>
      <c r="L23" s="45"/>
      <c r="M23" s="45"/>
      <c r="N23" s="45"/>
    </row>
    <row r="24" spans="1:14" x14ac:dyDescent="0.2">
      <c r="A24" s="47"/>
      <c r="B24" s="44">
        <v>17</v>
      </c>
      <c r="C24" s="45">
        <v>26342.02</v>
      </c>
      <c r="D24" s="61">
        <v>26340.43</v>
      </c>
      <c r="E24" s="45">
        <v>26448.06</v>
      </c>
      <c r="F24" s="45"/>
      <c r="G24" s="45"/>
      <c r="H24" s="45"/>
      <c r="I24" s="45"/>
      <c r="J24" s="45"/>
      <c r="K24" s="45"/>
      <c r="L24" s="45"/>
      <c r="M24" s="45"/>
      <c r="N24" s="45"/>
    </row>
    <row r="25" spans="1:14" x14ac:dyDescent="0.2">
      <c r="A25" s="47"/>
      <c r="B25" s="44">
        <v>18</v>
      </c>
      <c r="C25" s="45">
        <v>26340.32</v>
      </c>
      <c r="D25" s="61">
        <v>26345.119999999999</v>
      </c>
      <c r="E25" s="45">
        <v>26449.77</v>
      </c>
      <c r="F25" s="45"/>
      <c r="G25" s="45"/>
      <c r="H25" s="45"/>
      <c r="I25" s="45"/>
      <c r="J25" s="45"/>
      <c r="K25" s="45"/>
      <c r="L25" s="45"/>
      <c r="M25" s="45"/>
      <c r="N25" s="45"/>
    </row>
    <row r="26" spans="1:14" x14ac:dyDescent="0.2">
      <c r="A26" s="47"/>
      <c r="B26" s="44">
        <v>19</v>
      </c>
      <c r="C26" s="45">
        <v>26338.61</v>
      </c>
      <c r="D26" s="61">
        <v>26349.81</v>
      </c>
      <c r="E26" s="45">
        <v>26451.47</v>
      </c>
      <c r="F26" s="45"/>
      <c r="G26" s="45"/>
      <c r="H26" s="45"/>
      <c r="I26" s="45"/>
      <c r="J26" s="45"/>
      <c r="K26" s="45"/>
      <c r="L26" s="45"/>
      <c r="M26" s="45"/>
      <c r="N26" s="45"/>
    </row>
    <row r="27" spans="1:14" x14ac:dyDescent="0.2">
      <c r="A27" s="47"/>
      <c r="B27" s="44">
        <v>20</v>
      </c>
      <c r="C27" s="45">
        <v>26336.91</v>
      </c>
      <c r="D27" s="61">
        <v>26354.51</v>
      </c>
      <c r="E27" s="45">
        <v>26453.18</v>
      </c>
      <c r="F27" s="45"/>
      <c r="G27" s="45"/>
      <c r="H27" s="45"/>
      <c r="I27" s="45"/>
      <c r="J27" s="45"/>
      <c r="K27" s="45"/>
      <c r="L27" s="45"/>
      <c r="M27" s="45"/>
      <c r="N27" s="45"/>
    </row>
    <row r="28" spans="1:14" x14ac:dyDescent="0.2">
      <c r="A28" s="47"/>
      <c r="B28" s="44">
        <v>21</v>
      </c>
      <c r="C28" s="45">
        <v>26335.21</v>
      </c>
      <c r="D28" s="61">
        <v>26359.200000000001</v>
      </c>
      <c r="E28" s="45">
        <v>26454.880000000001</v>
      </c>
      <c r="F28" s="45"/>
      <c r="G28" s="45"/>
      <c r="H28" s="45"/>
      <c r="I28" s="45"/>
      <c r="J28" s="45"/>
      <c r="K28" s="45"/>
      <c r="L28" s="45"/>
      <c r="M28" s="45"/>
      <c r="N28" s="45"/>
    </row>
    <row r="29" spans="1:14" x14ac:dyDescent="0.2">
      <c r="A29" s="47"/>
      <c r="B29" s="44">
        <v>22</v>
      </c>
      <c r="C29" s="45">
        <v>26333.51</v>
      </c>
      <c r="D29" s="61">
        <v>26363.9</v>
      </c>
      <c r="E29" s="45">
        <v>26456.59</v>
      </c>
      <c r="F29" s="45"/>
      <c r="G29" s="45"/>
      <c r="H29" s="45"/>
      <c r="I29" s="45"/>
      <c r="J29" s="45"/>
      <c r="K29" s="45"/>
      <c r="L29" s="45"/>
      <c r="M29" s="45"/>
      <c r="N29" s="45"/>
    </row>
    <row r="30" spans="1:14" x14ac:dyDescent="0.2">
      <c r="A30" s="47"/>
      <c r="B30" s="44">
        <v>23</v>
      </c>
      <c r="C30" s="45">
        <v>26331.81</v>
      </c>
      <c r="D30" s="61">
        <v>26368.6</v>
      </c>
      <c r="E30" s="45">
        <v>26458.29</v>
      </c>
      <c r="F30" s="45"/>
      <c r="G30" s="45"/>
      <c r="H30" s="45"/>
      <c r="I30" s="45"/>
      <c r="J30" s="45"/>
      <c r="K30" s="45"/>
      <c r="L30" s="45"/>
      <c r="M30" s="45"/>
      <c r="N30" s="45"/>
    </row>
    <row r="31" spans="1:14" x14ac:dyDescent="0.2">
      <c r="A31" s="47"/>
      <c r="B31" s="44">
        <v>24</v>
      </c>
      <c r="C31" s="45">
        <v>26330.11</v>
      </c>
      <c r="D31" s="61">
        <v>26373.29</v>
      </c>
      <c r="E31" s="45">
        <v>26460</v>
      </c>
      <c r="F31" s="45"/>
      <c r="G31" s="45"/>
      <c r="H31" s="45"/>
      <c r="I31" s="45"/>
      <c r="J31" s="45"/>
      <c r="K31" s="45"/>
      <c r="L31" s="45"/>
      <c r="M31" s="45"/>
      <c r="N31" s="45"/>
    </row>
    <row r="32" spans="1:14" x14ac:dyDescent="0.2">
      <c r="A32" s="47"/>
      <c r="B32" s="44">
        <v>25</v>
      </c>
      <c r="C32" s="45">
        <v>26328.41</v>
      </c>
      <c r="D32" s="61">
        <v>26377.99</v>
      </c>
      <c r="E32" s="45">
        <v>26461.7</v>
      </c>
      <c r="F32" s="45"/>
      <c r="G32" s="45"/>
      <c r="H32" s="45"/>
      <c r="I32" s="45"/>
      <c r="J32" s="45"/>
      <c r="K32" s="45"/>
      <c r="L32" s="45"/>
      <c r="M32" s="45"/>
      <c r="N32" s="45"/>
    </row>
    <row r="33" spans="1:14" x14ac:dyDescent="0.2">
      <c r="A33" s="47"/>
      <c r="B33" s="44">
        <v>26</v>
      </c>
      <c r="C33" s="45">
        <v>26326.71</v>
      </c>
      <c r="D33" s="61">
        <v>26382.69</v>
      </c>
      <c r="E33" s="45">
        <v>26463.41</v>
      </c>
      <c r="F33" s="45"/>
      <c r="G33" s="45"/>
      <c r="H33" s="45"/>
      <c r="I33" s="45"/>
      <c r="J33" s="45"/>
      <c r="K33" s="45"/>
      <c r="L33" s="45"/>
      <c r="M33" s="45"/>
      <c r="N33" s="45"/>
    </row>
    <row r="34" spans="1:14" x14ac:dyDescent="0.2">
      <c r="A34" s="47"/>
      <c r="B34" s="44">
        <v>27</v>
      </c>
      <c r="C34" s="45">
        <v>26325.01</v>
      </c>
      <c r="D34" s="61">
        <v>26387.39</v>
      </c>
      <c r="E34" s="45">
        <v>26465.119999999999</v>
      </c>
      <c r="F34" s="45"/>
      <c r="G34" s="45"/>
      <c r="H34" s="45"/>
      <c r="I34" s="45"/>
      <c r="J34" s="45"/>
      <c r="K34" s="45"/>
      <c r="L34" s="45"/>
      <c r="M34" s="45"/>
      <c r="N34" s="45"/>
    </row>
    <row r="35" spans="1:14" x14ac:dyDescent="0.2">
      <c r="A35" s="47"/>
      <c r="B35" s="44">
        <v>28</v>
      </c>
      <c r="C35" s="45">
        <v>26323.31</v>
      </c>
      <c r="D35" s="61">
        <v>26392.09</v>
      </c>
      <c r="E35" s="45">
        <v>26466.82</v>
      </c>
      <c r="F35" s="45"/>
      <c r="G35" s="45"/>
      <c r="H35" s="45"/>
      <c r="I35" s="45"/>
      <c r="J35" s="45"/>
      <c r="K35" s="45"/>
      <c r="L35" s="45"/>
      <c r="M35" s="45"/>
      <c r="N35" s="45"/>
    </row>
    <row r="36" spans="1:14" x14ac:dyDescent="0.2">
      <c r="A36" s="47"/>
      <c r="B36" s="44">
        <v>29</v>
      </c>
      <c r="C36" s="45">
        <v>26321.61</v>
      </c>
      <c r="D36" s="61"/>
      <c r="E36" s="45">
        <v>26468.53</v>
      </c>
      <c r="F36" s="45"/>
      <c r="G36" s="45"/>
      <c r="H36" s="45"/>
      <c r="I36" s="45"/>
      <c r="J36" s="45"/>
      <c r="K36" s="45"/>
      <c r="L36" s="45"/>
      <c r="M36" s="45"/>
      <c r="N36" s="45"/>
    </row>
    <row r="37" spans="1:14" x14ac:dyDescent="0.2">
      <c r="A37" s="47"/>
      <c r="B37" s="44">
        <v>30</v>
      </c>
      <c r="C37" s="45">
        <v>26319.91</v>
      </c>
      <c r="D37" s="45"/>
      <c r="E37" s="45">
        <v>26470.23</v>
      </c>
      <c r="F37" s="45"/>
      <c r="G37" s="45"/>
      <c r="H37" s="45"/>
      <c r="I37" s="45"/>
      <c r="J37" s="45"/>
      <c r="K37" s="45"/>
      <c r="L37" s="45"/>
      <c r="M37" s="45"/>
      <c r="N37" s="45"/>
    </row>
    <row r="38" spans="1:14" x14ac:dyDescent="0.2">
      <c r="A38" s="47"/>
      <c r="B38" s="44">
        <v>31</v>
      </c>
      <c r="C38" s="45">
        <v>26318.21</v>
      </c>
      <c r="D38" s="45"/>
      <c r="E38" s="45">
        <v>26471.94</v>
      </c>
      <c r="F38" s="45"/>
      <c r="G38" s="45"/>
      <c r="H38" s="45"/>
      <c r="I38" s="45"/>
      <c r="J38" s="45"/>
      <c r="K38" s="45"/>
      <c r="L38" s="45"/>
      <c r="M38" s="45"/>
      <c r="N38" s="45"/>
    </row>
    <row r="39" spans="1:14" x14ac:dyDescent="0.2">
      <c r="A39" s="47"/>
      <c r="B39" s="27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</row>
    <row r="40" spans="1:14" x14ac:dyDescent="0.2">
      <c r="A40" s="384" t="s">
        <v>35</v>
      </c>
      <c r="B40" s="385"/>
      <c r="C40" s="48">
        <f t="shared" ref="C40" si="0">AVERAGE(C8:C38)</f>
        <v>26340.758064516132</v>
      </c>
      <c r="D40" s="48">
        <f>AVERAGE(D8:D35)</f>
        <v>26336.93392857142</v>
      </c>
      <c r="E40" s="48">
        <f>AVERAGE(E8:E38)</f>
        <v>26442.877096774191</v>
      </c>
      <c r="F40" s="48"/>
      <c r="G40" s="48"/>
      <c r="H40" s="48"/>
      <c r="I40" s="48"/>
      <c r="J40" s="48"/>
      <c r="K40" s="48"/>
      <c r="L40" s="48"/>
      <c r="M40" s="48"/>
      <c r="N40" s="48"/>
    </row>
    <row r="41" spans="1:14" x14ac:dyDescent="0.2">
      <c r="A41" s="49" t="s">
        <v>84</v>
      </c>
      <c r="B41" s="49"/>
    </row>
    <row r="42" spans="1:14" x14ac:dyDescent="0.2">
      <c r="A42" s="49"/>
      <c r="B42" s="49"/>
    </row>
    <row r="43" spans="1:14" ht="23.25" customHeight="1" x14ac:dyDescent="0.2">
      <c r="A43" s="221" t="s">
        <v>21</v>
      </c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</row>
    <row r="44" spans="1:14" x14ac:dyDescent="0.2">
      <c r="A44" s="154" t="s">
        <v>22</v>
      </c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</row>
    <row r="45" spans="1:14" x14ac:dyDescent="0.2">
      <c r="A45" s="159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</row>
    <row r="46" spans="1:14" x14ac:dyDescent="0.2">
      <c r="A46" s="28"/>
      <c r="B46" s="29"/>
      <c r="C46" s="30"/>
      <c r="D46" s="31"/>
      <c r="E46" s="32"/>
      <c r="F46" s="30"/>
      <c r="G46" s="32"/>
      <c r="H46" s="30"/>
      <c r="I46" s="32"/>
      <c r="J46" s="30"/>
      <c r="K46" s="32"/>
      <c r="L46" s="32"/>
      <c r="M46" s="32"/>
      <c r="N46" s="30"/>
    </row>
    <row r="47" spans="1:14" x14ac:dyDescent="0.2">
      <c r="A47" s="34" t="s">
        <v>19</v>
      </c>
      <c r="B47" s="35" t="s">
        <v>20</v>
      </c>
      <c r="C47" s="137" t="s">
        <v>23</v>
      </c>
      <c r="D47" s="138" t="s">
        <v>24</v>
      </c>
      <c r="E47" s="139" t="s">
        <v>25</v>
      </c>
      <c r="F47" s="140" t="s">
        <v>26</v>
      </c>
      <c r="G47" s="139" t="s">
        <v>27</v>
      </c>
      <c r="H47" s="140" t="s">
        <v>28</v>
      </c>
      <c r="I47" s="139" t="s">
        <v>29</v>
      </c>
      <c r="J47" s="140" t="s">
        <v>30</v>
      </c>
      <c r="K47" s="139" t="s">
        <v>31</v>
      </c>
      <c r="L47" s="139" t="s">
        <v>32</v>
      </c>
      <c r="M47" s="139" t="s">
        <v>33</v>
      </c>
      <c r="N47" s="140" t="s">
        <v>34</v>
      </c>
    </row>
    <row r="48" spans="1:14" x14ac:dyDescent="0.2">
      <c r="A48" s="37"/>
      <c r="B48" s="38"/>
      <c r="C48" s="39"/>
      <c r="D48" s="40"/>
      <c r="E48" s="41"/>
      <c r="F48" s="42"/>
      <c r="G48" s="41"/>
      <c r="H48" s="42"/>
      <c r="I48" s="41"/>
      <c r="J48" s="42"/>
      <c r="K48" s="41"/>
      <c r="L48" s="41"/>
      <c r="M48" s="41"/>
      <c r="N48" s="42"/>
    </row>
    <row r="49" spans="1:14" x14ac:dyDescent="0.2">
      <c r="A49" s="167">
        <v>2016</v>
      </c>
      <c r="B49" s="44">
        <v>1</v>
      </c>
      <c r="C49" s="45">
        <v>25629.09</v>
      </c>
      <c r="D49" s="45">
        <v>25629.09</v>
      </c>
      <c r="E49" s="61">
        <v>25721.82</v>
      </c>
      <c r="F49" s="45">
        <v>25814.55</v>
      </c>
      <c r="G49" s="45">
        <v>25910.25</v>
      </c>
      <c r="H49" s="46">
        <v>25995.56</v>
      </c>
      <c r="I49" s="46">
        <v>26053.81</v>
      </c>
      <c r="J49" s="45">
        <v>26145.01</v>
      </c>
      <c r="K49" s="46">
        <v>26210.79</v>
      </c>
      <c r="L49" s="46">
        <v>26224.3</v>
      </c>
      <c r="M49" s="46">
        <v>26263.200000000001</v>
      </c>
      <c r="N49" s="46">
        <v>26315.279999999999</v>
      </c>
    </row>
    <row r="50" spans="1:14" x14ac:dyDescent="0.2">
      <c r="A50" s="47"/>
      <c r="B50" s="44">
        <v>2</v>
      </c>
      <c r="C50" s="45">
        <v>25629.09</v>
      </c>
      <c r="D50" s="45">
        <v>25629.09</v>
      </c>
      <c r="E50" s="61">
        <v>25726.25</v>
      </c>
      <c r="F50" s="45">
        <v>25817.040000000001</v>
      </c>
      <c r="G50" s="45">
        <v>25913.7</v>
      </c>
      <c r="H50" s="45">
        <v>25998.07</v>
      </c>
      <c r="I50" s="45">
        <v>26055.54</v>
      </c>
      <c r="J50" s="45">
        <v>26148.38</v>
      </c>
      <c r="K50" s="45">
        <v>26212.48</v>
      </c>
      <c r="L50" s="45">
        <v>26224.3</v>
      </c>
      <c r="M50" s="45">
        <v>26264.9</v>
      </c>
      <c r="N50" s="45">
        <v>26317.03</v>
      </c>
    </row>
    <row r="51" spans="1:14" x14ac:dyDescent="0.2">
      <c r="A51" s="47"/>
      <c r="B51" s="44">
        <v>3</v>
      </c>
      <c r="C51" s="45">
        <v>25629.09</v>
      </c>
      <c r="D51" s="45">
        <v>25629.09</v>
      </c>
      <c r="E51" s="61">
        <v>25730.67</v>
      </c>
      <c r="F51" s="45">
        <v>25819.54</v>
      </c>
      <c r="G51" s="45">
        <v>25917.15</v>
      </c>
      <c r="H51" s="45">
        <v>26000.58</v>
      </c>
      <c r="I51" s="45">
        <v>26057.279999999999</v>
      </c>
      <c r="J51" s="45">
        <v>26151.75</v>
      </c>
      <c r="K51" s="45">
        <v>26214.16</v>
      </c>
      <c r="L51" s="45">
        <v>26224.3</v>
      </c>
      <c r="M51" s="45">
        <v>26266.59</v>
      </c>
      <c r="N51" s="45">
        <v>26318.78</v>
      </c>
    </row>
    <row r="52" spans="1:14" x14ac:dyDescent="0.2">
      <c r="A52" s="47"/>
      <c r="B52" s="44">
        <v>4</v>
      </c>
      <c r="C52" s="45">
        <v>25629.09</v>
      </c>
      <c r="D52" s="45">
        <v>25629.09</v>
      </c>
      <c r="E52" s="61">
        <v>25735.1</v>
      </c>
      <c r="F52" s="45">
        <v>25822.03</v>
      </c>
      <c r="G52" s="45">
        <v>25920.6</v>
      </c>
      <c r="H52" s="45">
        <v>26003.1</v>
      </c>
      <c r="I52" s="45">
        <v>26059.01</v>
      </c>
      <c r="J52" s="45">
        <v>26155.11</v>
      </c>
      <c r="K52" s="45">
        <v>26215.85</v>
      </c>
      <c r="L52" s="45">
        <v>26224.3</v>
      </c>
      <c r="M52" s="45">
        <v>26268.28</v>
      </c>
      <c r="N52" s="45">
        <v>26320.54</v>
      </c>
    </row>
    <row r="53" spans="1:14" x14ac:dyDescent="0.2">
      <c r="A53" s="47"/>
      <c r="B53" s="44">
        <v>5</v>
      </c>
      <c r="C53" s="45">
        <v>25629.09</v>
      </c>
      <c r="D53" s="45">
        <v>25629.09</v>
      </c>
      <c r="E53" s="61">
        <v>25739.52</v>
      </c>
      <c r="F53" s="45">
        <v>25824.53</v>
      </c>
      <c r="G53" s="45">
        <v>25924.05</v>
      </c>
      <c r="H53" s="45">
        <v>26005.61</v>
      </c>
      <c r="I53" s="45">
        <v>26060.75</v>
      </c>
      <c r="J53" s="45">
        <v>26158.48</v>
      </c>
      <c r="K53" s="45">
        <v>26217.54</v>
      </c>
      <c r="L53" s="45">
        <v>26224.3</v>
      </c>
      <c r="M53" s="45">
        <v>26269.98</v>
      </c>
      <c r="N53" s="45">
        <v>26322.29</v>
      </c>
    </row>
    <row r="54" spans="1:14" x14ac:dyDescent="0.2">
      <c r="A54" s="47"/>
      <c r="B54" s="44">
        <v>6</v>
      </c>
      <c r="C54" s="45">
        <v>25629.09</v>
      </c>
      <c r="D54" s="45">
        <v>25629.09</v>
      </c>
      <c r="E54" s="61">
        <v>25743.95</v>
      </c>
      <c r="F54" s="45">
        <v>25827.02</v>
      </c>
      <c r="G54" s="45">
        <v>25927.5</v>
      </c>
      <c r="H54" s="45">
        <v>26008.12</v>
      </c>
      <c r="I54" s="45">
        <v>26062.48</v>
      </c>
      <c r="J54" s="45">
        <v>26161.85</v>
      </c>
      <c r="K54" s="45">
        <v>26219.23</v>
      </c>
      <c r="L54" s="45">
        <v>26224.3</v>
      </c>
      <c r="M54" s="45">
        <v>26271.67</v>
      </c>
      <c r="N54" s="45">
        <v>26324.04</v>
      </c>
    </row>
    <row r="55" spans="1:14" x14ac:dyDescent="0.2">
      <c r="A55" s="47"/>
      <c r="B55" s="44">
        <v>7</v>
      </c>
      <c r="C55" s="45">
        <v>25629.09</v>
      </c>
      <c r="D55" s="45">
        <v>25629.09</v>
      </c>
      <c r="E55" s="61">
        <v>25748.38</v>
      </c>
      <c r="F55" s="45">
        <v>25829.52</v>
      </c>
      <c r="G55" s="45">
        <v>25930.95</v>
      </c>
      <c r="H55" s="45">
        <v>26010.639999999999</v>
      </c>
      <c r="I55" s="45">
        <v>26064.22</v>
      </c>
      <c r="J55" s="45">
        <v>26165.22</v>
      </c>
      <c r="K55" s="45">
        <v>26220.92</v>
      </c>
      <c r="L55" s="45">
        <v>26224.3</v>
      </c>
      <c r="M55" s="45">
        <v>26273.360000000001</v>
      </c>
      <c r="N55" s="45">
        <v>26325.8</v>
      </c>
    </row>
    <row r="56" spans="1:14" x14ac:dyDescent="0.2">
      <c r="A56" s="47"/>
      <c r="B56" s="44">
        <v>8</v>
      </c>
      <c r="C56" s="45">
        <v>25629.09</v>
      </c>
      <c r="D56" s="45">
        <v>25629.09</v>
      </c>
      <c r="E56" s="61">
        <v>25752.81</v>
      </c>
      <c r="F56" s="45">
        <v>25832.02</v>
      </c>
      <c r="G56" s="45">
        <v>25934.400000000001</v>
      </c>
      <c r="H56" s="45">
        <v>26013.15</v>
      </c>
      <c r="I56" s="45">
        <v>26065.96</v>
      </c>
      <c r="J56" s="45">
        <v>26168.59</v>
      </c>
      <c r="K56" s="45">
        <v>26222.61</v>
      </c>
      <c r="L56" s="45">
        <v>26224.3</v>
      </c>
      <c r="M56" s="45">
        <v>26275.06</v>
      </c>
      <c r="N56" s="45">
        <v>26327.55</v>
      </c>
    </row>
    <row r="57" spans="1:14" x14ac:dyDescent="0.2">
      <c r="A57" s="47"/>
      <c r="B57" s="44">
        <v>9</v>
      </c>
      <c r="C57" s="45">
        <v>25629.09</v>
      </c>
      <c r="D57" s="45">
        <v>25629.09</v>
      </c>
      <c r="E57" s="61">
        <v>25757.24</v>
      </c>
      <c r="F57" s="45">
        <v>25834.51</v>
      </c>
      <c r="G57" s="45">
        <v>25937.85</v>
      </c>
      <c r="H57" s="45">
        <v>26015.66</v>
      </c>
      <c r="I57" s="45">
        <v>26067.69</v>
      </c>
      <c r="J57" s="45">
        <v>26171.96</v>
      </c>
      <c r="K57" s="45">
        <v>26224.3</v>
      </c>
      <c r="L57" s="45">
        <v>26224.3</v>
      </c>
      <c r="M57" s="45">
        <v>26276.75</v>
      </c>
      <c r="N57" s="45">
        <v>26329.3</v>
      </c>
    </row>
    <row r="58" spans="1:14" x14ac:dyDescent="0.2">
      <c r="A58" s="47"/>
      <c r="B58" s="44">
        <v>10</v>
      </c>
      <c r="C58" s="45">
        <v>25629.09</v>
      </c>
      <c r="D58" s="61">
        <v>25633.5</v>
      </c>
      <c r="E58" s="45">
        <v>25759.73</v>
      </c>
      <c r="F58" s="45">
        <v>25837.95</v>
      </c>
      <c r="G58" s="45">
        <v>25940.36</v>
      </c>
      <c r="H58" s="45">
        <v>26017.39</v>
      </c>
      <c r="I58" s="45">
        <v>26071.05</v>
      </c>
      <c r="J58" s="45">
        <v>26173.65</v>
      </c>
      <c r="K58" s="45">
        <v>26224.3</v>
      </c>
      <c r="L58" s="45">
        <v>26225.99</v>
      </c>
      <c r="M58" s="45">
        <v>26278.5</v>
      </c>
      <c r="N58" s="45">
        <v>26330.15</v>
      </c>
    </row>
    <row r="59" spans="1:14" x14ac:dyDescent="0.2">
      <c r="A59" s="47"/>
      <c r="B59" s="44">
        <v>11</v>
      </c>
      <c r="C59" s="45">
        <v>25629.09</v>
      </c>
      <c r="D59" s="61">
        <v>25637.91</v>
      </c>
      <c r="E59" s="45">
        <v>25762.22</v>
      </c>
      <c r="F59" s="45">
        <v>25841.39</v>
      </c>
      <c r="G59" s="45">
        <v>25942.86</v>
      </c>
      <c r="H59" s="45">
        <v>26019.13</v>
      </c>
      <c r="I59" s="45">
        <v>26074.400000000001</v>
      </c>
      <c r="J59" s="45">
        <v>26175.33</v>
      </c>
      <c r="K59" s="45">
        <v>26224.3</v>
      </c>
      <c r="L59" s="45">
        <v>26227.68</v>
      </c>
      <c r="M59" s="45">
        <v>26280.25</v>
      </c>
      <c r="N59" s="45">
        <v>26331</v>
      </c>
    </row>
    <row r="60" spans="1:14" x14ac:dyDescent="0.2">
      <c r="A60" s="47"/>
      <c r="B60" s="44">
        <v>12</v>
      </c>
      <c r="C60" s="45">
        <v>25629.09</v>
      </c>
      <c r="D60" s="61">
        <v>25642.32</v>
      </c>
      <c r="E60" s="45">
        <v>25764.71</v>
      </c>
      <c r="F60" s="45">
        <v>25844.83</v>
      </c>
      <c r="G60" s="45">
        <v>25945.37</v>
      </c>
      <c r="H60" s="45">
        <v>26020.86</v>
      </c>
      <c r="I60" s="45">
        <v>26077.759999999998</v>
      </c>
      <c r="J60" s="45">
        <v>26177.02</v>
      </c>
      <c r="K60" s="45">
        <v>26224.3</v>
      </c>
      <c r="L60" s="45">
        <v>26229.37</v>
      </c>
      <c r="M60" s="45">
        <v>26282</v>
      </c>
      <c r="N60" s="45">
        <v>26331.85</v>
      </c>
    </row>
    <row r="61" spans="1:14" x14ac:dyDescent="0.2">
      <c r="A61" s="47"/>
      <c r="B61" s="44">
        <v>13</v>
      </c>
      <c r="C61" s="45">
        <v>25629.09</v>
      </c>
      <c r="D61" s="61">
        <v>25646.73</v>
      </c>
      <c r="E61" s="45">
        <v>25767.200000000001</v>
      </c>
      <c r="F61" s="45">
        <v>25848.26</v>
      </c>
      <c r="G61" s="45">
        <v>25947.88</v>
      </c>
      <c r="H61" s="45">
        <v>26022.59</v>
      </c>
      <c r="I61" s="45">
        <v>26081.119999999999</v>
      </c>
      <c r="J61" s="45">
        <v>26178.71</v>
      </c>
      <c r="K61" s="45">
        <v>26224.3</v>
      </c>
      <c r="L61" s="45">
        <v>26231.06</v>
      </c>
      <c r="M61" s="45">
        <v>26283.75</v>
      </c>
      <c r="N61" s="45">
        <v>26332.7</v>
      </c>
    </row>
    <row r="62" spans="1:14" x14ac:dyDescent="0.2">
      <c r="A62" s="47"/>
      <c r="B62" s="44">
        <v>14</v>
      </c>
      <c r="C62" s="45">
        <v>25629.09</v>
      </c>
      <c r="D62" s="61">
        <v>25651.14</v>
      </c>
      <c r="E62" s="45">
        <v>25769.69</v>
      </c>
      <c r="F62" s="45">
        <v>25851.7</v>
      </c>
      <c r="G62" s="45">
        <v>25950.38</v>
      </c>
      <c r="H62" s="45">
        <v>26024.32</v>
      </c>
      <c r="I62" s="45">
        <v>26084.48</v>
      </c>
      <c r="J62" s="45">
        <v>26180.400000000001</v>
      </c>
      <c r="K62" s="45">
        <v>26224.3</v>
      </c>
      <c r="L62" s="45">
        <v>26232.75</v>
      </c>
      <c r="M62" s="45">
        <v>26285.5</v>
      </c>
      <c r="N62" s="45">
        <v>26333.54</v>
      </c>
    </row>
    <row r="63" spans="1:14" x14ac:dyDescent="0.2">
      <c r="A63" s="47"/>
      <c r="B63" s="44">
        <v>15</v>
      </c>
      <c r="C63" s="45">
        <v>25629.09</v>
      </c>
      <c r="D63" s="61">
        <v>25655.55</v>
      </c>
      <c r="E63" s="45">
        <v>25772.18</v>
      </c>
      <c r="F63" s="45">
        <v>25855.14</v>
      </c>
      <c r="G63" s="45">
        <v>25952.89</v>
      </c>
      <c r="H63" s="45">
        <v>26026.06</v>
      </c>
      <c r="I63" s="45">
        <v>26087.84</v>
      </c>
      <c r="J63" s="45">
        <v>26182.080000000002</v>
      </c>
      <c r="K63" s="45">
        <v>26224.3</v>
      </c>
      <c r="L63" s="45">
        <v>26234.44</v>
      </c>
      <c r="M63" s="45">
        <v>26287.25</v>
      </c>
      <c r="N63" s="45">
        <v>26334.39</v>
      </c>
    </row>
    <row r="64" spans="1:14" x14ac:dyDescent="0.2">
      <c r="A64" s="47"/>
      <c r="B64" s="44">
        <v>16</v>
      </c>
      <c r="C64" s="45">
        <v>25629.09</v>
      </c>
      <c r="D64" s="61">
        <v>25659.96</v>
      </c>
      <c r="E64" s="45">
        <v>25774.67</v>
      </c>
      <c r="F64" s="45">
        <v>25858.59</v>
      </c>
      <c r="G64" s="45">
        <v>25955.4</v>
      </c>
      <c r="H64" s="45">
        <v>26027.79</v>
      </c>
      <c r="I64" s="45">
        <v>26091.200000000001</v>
      </c>
      <c r="J64" s="45">
        <v>26183.77</v>
      </c>
      <c r="K64" s="45">
        <v>26224.3</v>
      </c>
      <c r="L64" s="45">
        <v>26236.13</v>
      </c>
      <c r="M64" s="45">
        <v>26289</v>
      </c>
      <c r="N64" s="45">
        <v>26335.24</v>
      </c>
    </row>
    <row r="65" spans="1:14" x14ac:dyDescent="0.2">
      <c r="A65" s="47"/>
      <c r="B65" s="44">
        <v>17</v>
      </c>
      <c r="C65" s="45">
        <v>25629.09</v>
      </c>
      <c r="D65" s="61">
        <v>25664.38</v>
      </c>
      <c r="E65" s="45">
        <v>25777.16</v>
      </c>
      <c r="F65" s="45">
        <v>25862.03</v>
      </c>
      <c r="G65" s="45">
        <v>25957.91</v>
      </c>
      <c r="H65" s="45">
        <v>26029.52</v>
      </c>
      <c r="I65" s="45">
        <v>26094.560000000001</v>
      </c>
      <c r="J65" s="45">
        <v>26185.46</v>
      </c>
      <c r="K65" s="45">
        <v>26224.3</v>
      </c>
      <c r="L65" s="45">
        <v>26237.83</v>
      </c>
      <c r="M65" s="45">
        <v>26290.75</v>
      </c>
      <c r="N65" s="45">
        <v>26336.09</v>
      </c>
    </row>
    <row r="66" spans="1:14" x14ac:dyDescent="0.2">
      <c r="A66" s="47"/>
      <c r="B66" s="44">
        <v>18</v>
      </c>
      <c r="C66" s="45">
        <v>25629.09</v>
      </c>
      <c r="D66" s="61">
        <v>25668.79</v>
      </c>
      <c r="E66" s="45">
        <v>25779.65</v>
      </c>
      <c r="F66" s="45">
        <v>25865.47</v>
      </c>
      <c r="G66" s="45">
        <v>25960.42</v>
      </c>
      <c r="H66" s="45">
        <v>26031.26</v>
      </c>
      <c r="I66" s="45">
        <v>26097.919999999998</v>
      </c>
      <c r="J66" s="45">
        <v>26187.15</v>
      </c>
      <c r="K66" s="45">
        <v>26224.3</v>
      </c>
      <c r="L66" s="45">
        <v>26239.52</v>
      </c>
      <c r="M66" s="45">
        <v>26292.51</v>
      </c>
      <c r="N66" s="45">
        <v>26336.94</v>
      </c>
    </row>
    <row r="67" spans="1:14" x14ac:dyDescent="0.2">
      <c r="A67" s="47"/>
      <c r="B67" s="44">
        <v>19</v>
      </c>
      <c r="C67" s="45">
        <v>25629.09</v>
      </c>
      <c r="D67" s="61">
        <v>25673.21</v>
      </c>
      <c r="E67" s="45">
        <v>25782.14</v>
      </c>
      <c r="F67" s="45">
        <v>25868.91</v>
      </c>
      <c r="G67" s="45">
        <v>25962.93</v>
      </c>
      <c r="H67" s="45">
        <v>26032.99</v>
      </c>
      <c r="I67" s="45">
        <v>26101.279999999999</v>
      </c>
      <c r="J67" s="45">
        <v>26188.83</v>
      </c>
      <c r="K67" s="45">
        <v>26224.3</v>
      </c>
      <c r="L67" s="45">
        <v>26241.21</v>
      </c>
      <c r="M67" s="45">
        <v>26294.26</v>
      </c>
      <c r="N67" s="45">
        <v>26337.79</v>
      </c>
    </row>
    <row r="68" spans="1:14" x14ac:dyDescent="0.2">
      <c r="A68" s="47"/>
      <c r="B68" s="44">
        <v>20</v>
      </c>
      <c r="C68" s="45">
        <v>25629.09</v>
      </c>
      <c r="D68" s="61">
        <v>25677.62</v>
      </c>
      <c r="E68" s="45">
        <v>25784.63</v>
      </c>
      <c r="F68" s="45">
        <v>25872.35</v>
      </c>
      <c r="G68" s="45">
        <v>25965.43</v>
      </c>
      <c r="H68" s="45">
        <v>26034.73</v>
      </c>
      <c r="I68" s="45">
        <v>26104.639999999999</v>
      </c>
      <c r="J68" s="45">
        <v>26190.52</v>
      </c>
      <c r="K68" s="45">
        <v>26224.3</v>
      </c>
      <c r="L68" s="45">
        <v>26242.9</v>
      </c>
      <c r="M68" s="45">
        <v>26296.01</v>
      </c>
      <c r="N68" s="45">
        <v>26338.639999999999</v>
      </c>
    </row>
    <row r="69" spans="1:14" x14ac:dyDescent="0.2">
      <c r="A69" s="47"/>
      <c r="B69" s="44">
        <v>21</v>
      </c>
      <c r="C69" s="45">
        <v>25629.09</v>
      </c>
      <c r="D69" s="61">
        <v>25682.04</v>
      </c>
      <c r="E69" s="45">
        <v>25787.119999999999</v>
      </c>
      <c r="F69" s="45">
        <v>25875.8</v>
      </c>
      <c r="G69" s="45">
        <v>25967.94</v>
      </c>
      <c r="H69" s="45">
        <v>26036.46</v>
      </c>
      <c r="I69" s="45">
        <v>26108</v>
      </c>
      <c r="J69" s="45">
        <v>26192.21</v>
      </c>
      <c r="K69" s="45">
        <v>26224.3</v>
      </c>
      <c r="L69" s="45">
        <v>26244.59</v>
      </c>
      <c r="M69" s="45">
        <v>26297.759999999998</v>
      </c>
      <c r="N69" s="45">
        <v>26339.49</v>
      </c>
    </row>
    <row r="70" spans="1:14" x14ac:dyDescent="0.2">
      <c r="A70" s="47"/>
      <c r="B70" s="44">
        <v>22</v>
      </c>
      <c r="C70" s="45">
        <v>25629.09</v>
      </c>
      <c r="D70" s="61">
        <v>25686.46</v>
      </c>
      <c r="E70" s="45">
        <v>25789.62</v>
      </c>
      <c r="F70" s="45">
        <v>25879.24</v>
      </c>
      <c r="G70" s="45">
        <v>25970.45</v>
      </c>
      <c r="H70" s="45">
        <v>26038.19</v>
      </c>
      <c r="I70" s="45">
        <v>26111.37</v>
      </c>
      <c r="J70" s="45">
        <v>26193.9</v>
      </c>
      <c r="K70" s="45">
        <v>26224.3</v>
      </c>
      <c r="L70" s="45">
        <v>26246.28</v>
      </c>
      <c r="M70" s="45">
        <v>26299.51</v>
      </c>
      <c r="N70" s="45">
        <v>26340.34</v>
      </c>
    </row>
    <row r="71" spans="1:14" x14ac:dyDescent="0.2">
      <c r="A71" s="47"/>
      <c r="B71" s="44">
        <v>23</v>
      </c>
      <c r="C71" s="45">
        <v>25629.09</v>
      </c>
      <c r="D71" s="61">
        <v>25690.87</v>
      </c>
      <c r="E71" s="45">
        <v>25792.11</v>
      </c>
      <c r="F71" s="45">
        <v>25882.68</v>
      </c>
      <c r="G71" s="45">
        <v>25972.959999999999</v>
      </c>
      <c r="H71" s="45">
        <v>26039.93</v>
      </c>
      <c r="I71" s="45">
        <v>26114.73</v>
      </c>
      <c r="J71" s="45">
        <v>26195.59</v>
      </c>
      <c r="K71" s="45">
        <v>26224.3</v>
      </c>
      <c r="L71" s="45">
        <v>26247.97</v>
      </c>
      <c r="M71" s="45">
        <v>26301.26</v>
      </c>
      <c r="N71" s="45">
        <v>26341.19</v>
      </c>
    </row>
    <row r="72" spans="1:14" x14ac:dyDescent="0.2">
      <c r="A72" s="47"/>
      <c r="B72" s="44">
        <v>24</v>
      </c>
      <c r="C72" s="45">
        <v>25629.09</v>
      </c>
      <c r="D72" s="61">
        <v>25695.29</v>
      </c>
      <c r="E72" s="45">
        <v>25794.6</v>
      </c>
      <c r="F72" s="45">
        <v>25886.13</v>
      </c>
      <c r="G72" s="45">
        <v>25975.47</v>
      </c>
      <c r="H72" s="45">
        <v>26041.66</v>
      </c>
      <c r="I72" s="45">
        <v>26118.09</v>
      </c>
      <c r="J72" s="45">
        <v>26197.27</v>
      </c>
      <c r="K72" s="45">
        <v>26224.3</v>
      </c>
      <c r="L72" s="45">
        <v>26249.67</v>
      </c>
      <c r="M72" s="45">
        <v>26303.01</v>
      </c>
      <c r="N72" s="45">
        <v>26342.04</v>
      </c>
    </row>
    <row r="73" spans="1:14" x14ac:dyDescent="0.2">
      <c r="A73" s="47"/>
      <c r="B73" s="44">
        <v>25</v>
      </c>
      <c r="C73" s="45">
        <v>25629.09</v>
      </c>
      <c r="D73" s="61">
        <v>25699.71</v>
      </c>
      <c r="E73" s="45">
        <v>25797.09</v>
      </c>
      <c r="F73" s="45">
        <v>25889.57</v>
      </c>
      <c r="G73" s="45">
        <v>25977.98</v>
      </c>
      <c r="H73" s="45">
        <v>26043.4</v>
      </c>
      <c r="I73" s="45">
        <v>26121.46</v>
      </c>
      <c r="J73" s="45">
        <v>26198.959999999999</v>
      </c>
      <c r="K73" s="45">
        <v>26224.3</v>
      </c>
      <c r="L73" s="45">
        <v>26251.360000000001</v>
      </c>
      <c r="M73" s="45">
        <v>26304.77</v>
      </c>
      <c r="N73" s="45">
        <v>26342.89</v>
      </c>
    </row>
    <row r="74" spans="1:14" x14ac:dyDescent="0.2">
      <c r="A74" s="47"/>
      <c r="B74" s="44">
        <v>26</v>
      </c>
      <c r="C74" s="45">
        <v>25629.09</v>
      </c>
      <c r="D74" s="61">
        <v>25704.13</v>
      </c>
      <c r="E74" s="45">
        <v>25799.59</v>
      </c>
      <c r="F74" s="45">
        <v>25893.02</v>
      </c>
      <c r="G74" s="45">
        <v>25980.49</v>
      </c>
      <c r="H74" s="45">
        <v>26045.13</v>
      </c>
      <c r="I74" s="45">
        <v>26124.82</v>
      </c>
      <c r="J74" s="45">
        <v>26200.65</v>
      </c>
      <c r="K74" s="45">
        <v>26224.3</v>
      </c>
      <c r="L74" s="45">
        <v>26253.05</v>
      </c>
      <c r="M74" s="45">
        <v>26306.52</v>
      </c>
      <c r="N74" s="45">
        <v>26343.74</v>
      </c>
    </row>
    <row r="75" spans="1:14" x14ac:dyDescent="0.2">
      <c r="A75" s="47"/>
      <c r="B75" s="44">
        <v>27</v>
      </c>
      <c r="C75" s="45">
        <v>25629.09</v>
      </c>
      <c r="D75" s="61">
        <v>25708.55</v>
      </c>
      <c r="E75" s="45">
        <v>25802.080000000002</v>
      </c>
      <c r="F75" s="45">
        <v>25896.46</v>
      </c>
      <c r="G75" s="45">
        <v>25983</v>
      </c>
      <c r="H75" s="45">
        <v>26046.87</v>
      </c>
      <c r="I75" s="45">
        <v>26128.18</v>
      </c>
      <c r="J75" s="45">
        <v>26202.34</v>
      </c>
      <c r="K75" s="45">
        <v>26224.3</v>
      </c>
      <c r="L75" s="45">
        <v>26254.74</v>
      </c>
      <c r="M75" s="45">
        <v>26308.27</v>
      </c>
      <c r="N75" s="45">
        <v>26344.58</v>
      </c>
    </row>
    <row r="76" spans="1:14" x14ac:dyDescent="0.2">
      <c r="A76" s="47"/>
      <c r="B76" s="44">
        <v>28</v>
      </c>
      <c r="C76" s="45">
        <v>25629.09</v>
      </c>
      <c r="D76" s="61">
        <v>25712.98</v>
      </c>
      <c r="E76" s="45">
        <v>25804.57</v>
      </c>
      <c r="F76" s="45">
        <v>25899.91</v>
      </c>
      <c r="G76" s="45">
        <v>25985.51</v>
      </c>
      <c r="H76" s="45">
        <v>26048.6</v>
      </c>
      <c r="I76" s="45">
        <v>26131.55</v>
      </c>
      <c r="J76" s="45">
        <v>26204.03</v>
      </c>
      <c r="K76" s="45">
        <v>26224.3</v>
      </c>
      <c r="L76" s="45">
        <v>26256.43</v>
      </c>
      <c r="M76" s="45">
        <v>26310.02</v>
      </c>
      <c r="N76" s="45">
        <v>26345.43</v>
      </c>
    </row>
    <row r="77" spans="1:14" x14ac:dyDescent="0.2">
      <c r="A77" s="47"/>
      <c r="B77" s="44">
        <v>29</v>
      </c>
      <c r="C77" s="45">
        <v>25629.09</v>
      </c>
      <c r="D77" s="61">
        <v>25717.4</v>
      </c>
      <c r="E77" s="45">
        <v>25807.07</v>
      </c>
      <c r="F77" s="45">
        <v>25903.360000000001</v>
      </c>
      <c r="G77" s="45">
        <v>25988.03</v>
      </c>
      <c r="H77" s="45">
        <v>26050.34</v>
      </c>
      <c r="I77" s="45">
        <v>26134.91</v>
      </c>
      <c r="J77" s="45">
        <v>26205.72</v>
      </c>
      <c r="K77" s="45">
        <v>26224.3</v>
      </c>
      <c r="L77" s="45">
        <v>26258.13</v>
      </c>
      <c r="M77" s="45">
        <v>26311.77</v>
      </c>
      <c r="N77" s="45">
        <v>26346.28</v>
      </c>
    </row>
    <row r="78" spans="1:14" x14ac:dyDescent="0.2">
      <c r="A78" s="47"/>
      <c r="B78" s="44">
        <v>30</v>
      </c>
      <c r="C78" s="45">
        <v>25629.09</v>
      </c>
      <c r="D78" s="45"/>
      <c r="E78" s="45">
        <v>25809.56</v>
      </c>
      <c r="F78" s="45">
        <v>25906.799999999999</v>
      </c>
      <c r="G78" s="45">
        <v>25990.54</v>
      </c>
      <c r="H78" s="45">
        <v>26052.07</v>
      </c>
      <c r="I78" s="45">
        <v>26138.28</v>
      </c>
      <c r="J78" s="45">
        <v>26207.41</v>
      </c>
      <c r="K78" s="45">
        <v>26224.3</v>
      </c>
      <c r="L78" s="45">
        <v>26259.82</v>
      </c>
      <c r="M78" s="45">
        <v>26313.53</v>
      </c>
      <c r="N78" s="45">
        <v>26347.13</v>
      </c>
    </row>
    <row r="79" spans="1:14" x14ac:dyDescent="0.2">
      <c r="A79" s="47"/>
      <c r="B79" s="44">
        <v>31</v>
      </c>
      <c r="C79" s="45">
        <v>25629.09</v>
      </c>
      <c r="D79" s="45"/>
      <c r="E79" s="45">
        <v>25812.05</v>
      </c>
      <c r="F79" s="45"/>
      <c r="G79" s="45">
        <v>25993.05</v>
      </c>
      <c r="H79" s="45"/>
      <c r="I79" s="45">
        <v>26141.65</v>
      </c>
      <c r="J79" s="45">
        <v>26209.1</v>
      </c>
      <c r="K79" s="45"/>
      <c r="L79" s="45">
        <v>26261.51</v>
      </c>
      <c r="M79" s="45"/>
      <c r="N79" s="45">
        <v>26347.9</v>
      </c>
    </row>
    <row r="80" spans="1:14" x14ac:dyDescent="0.2">
      <c r="A80" s="47"/>
      <c r="B80" s="27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</row>
    <row r="81" spans="1:14" x14ac:dyDescent="0.2">
      <c r="A81" s="384" t="s">
        <v>35</v>
      </c>
      <c r="B81" s="385"/>
      <c r="C81" s="48">
        <f t="shared" ref="C81:M81" si="1">AVERAGE(C49:C79)</f>
        <v>25629.089999999997</v>
      </c>
      <c r="D81" s="48">
        <f t="shared" si="1"/>
        <v>25661.046551724135</v>
      </c>
      <c r="E81" s="48">
        <f t="shared" si="1"/>
        <v>25772.425161290321</v>
      </c>
      <c r="F81" s="48">
        <f t="shared" si="1"/>
        <v>25858.011666666665</v>
      </c>
      <c r="G81" s="48">
        <f t="shared" si="1"/>
        <v>25954.312903225804</v>
      </c>
      <c r="H81" s="48">
        <f t="shared" si="1"/>
        <v>26025.992666666665</v>
      </c>
      <c r="I81" s="48">
        <f t="shared" si="1"/>
        <v>26093.097741935486</v>
      </c>
      <c r="J81" s="48">
        <f t="shared" si="1"/>
        <v>26181.820967741936</v>
      </c>
      <c r="K81" s="48">
        <f t="shared" si="1"/>
        <v>26222.272666666679</v>
      </c>
      <c r="L81" s="48">
        <f t="shared" si="1"/>
        <v>26238.100967741935</v>
      </c>
      <c r="M81" s="48">
        <f t="shared" si="1"/>
        <v>26288.199666666671</v>
      </c>
      <c r="N81" s="48">
        <f>AVERAGE(N49:N79)</f>
        <v>26334.191935483868</v>
      </c>
    </row>
    <row r="82" spans="1:14" x14ac:dyDescent="0.2">
      <c r="A82" s="49" t="s">
        <v>84</v>
      </c>
      <c r="B82" s="49"/>
    </row>
    <row r="83" spans="1:14" x14ac:dyDescent="0.2">
      <c r="A83" s="49"/>
      <c r="B83" s="49"/>
    </row>
    <row r="84" spans="1:14" x14ac:dyDescent="0.2">
      <c r="A84" s="28"/>
      <c r="B84" s="29"/>
      <c r="C84" s="30"/>
      <c r="D84" s="31"/>
      <c r="E84" s="32"/>
      <c r="F84" s="30"/>
      <c r="G84" s="32"/>
      <c r="H84" s="30"/>
      <c r="I84" s="32"/>
      <c r="J84" s="30"/>
      <c r="K84" s="32"/>
      <c r="L84" s="32"/>
      <c r="M84" s="32"/>
      <c r="N84" s="30"/>
    </row>
    <row r="85" spans="1:14" x14ac:dyDescent="0.2">
      <c r="A85" s="34" t="s">
        <v>19</v>
      </c>
      <c r="B85" s="35" t="s">
        <v>20</v>
      </c>
      <c r="C85" s="137" t="s">
        <v>23</v>
      </c>
      <c r="D85" s="138" t="s">
        <v>24</v>
      </c>
      <c r="E85" s="139" t="s">
        <v>25</v>
      </c>
      <c r="F85" s="140" t="s">
        <v>26</v>
      </c>
      <c r="G85" s="139" t="s">
        <v>27</v>
      </c>
      <c r="H85" s="140" t="s">
        <v>28</v>
      </c>
      <c r="I85" s="139" t="s">
        <v>29</v>
      </c>
      <c r="J85" s="140" t="s">
        <v>30</v>
      </c>
      <c r="K85" s="139" t="s">
        <v>31</v>
      </c>
      <c r="L85" s="139" t="s">
        <v>32</v>
      </c>
      <c r="M85" s="139" t="s">
        <v>33</v>
      </c>
      <c r="N85" s="140" t="s">
        <v>34</v>
      </c>
    </row>
    <row r="86" spans="1:14" x14ac:dyDescent="0.2">
      <c r="A86" s="37"/>
      <c r="B86" s="38"/>
      <c r="C86" s="39"/>
      <c r="D86" s="40"/>
      <c r="E86" s="41"/>
      <c r="F86" s="42"/>
      <c r="G86" s="41"/>
      <c r="H86" s="42"/>
      <c r="I86" s="41"/>
      <c r="J86" s="42"/>
      <c r="K86" s="41"/>
      <c r="L86" s="41"/>
      <c r="M86" s="41"/>
      <c r="N86" s="42"/>
    </row>
    <row r="87" spans="1:14" x14ac:dyDescent="0.2">
      <c r="A87" s="167">
        <v>2015</v>
      </c>
      <c r="B87" s="44">
        <v>1</v>
      </c>
      <c r="C87" s="45">
        <v>24627.1</v>
      </c>
      <c r="D87" s="46">
        <v>24553.98</v>
      </c>
      <c r="E87" s="61">
        <v>24546.11</v>
      </c>
      <c r="F87" s="46">
        <v>24625.95</v>
      </c>
      <c r="G87" s="45">
        <v>24759.71</v>
      </c>
      <c r="H87" s="46">
        <v>24909.55</v>
      </c>
      <c r="I87" s="46">
        <v>24984.62</v>
      </c>
      <c r="J87" s="45">
        <v>25090.61</v>
      </c>
      <c r="K87" s="46">
        <v>25197.45</v>
      </c>
      <c r="L87" s="46">
        <v>25352.78</v>
      </c>
      <c r="M87" s="46">
        <v>25494.15</v>
      </c>
      <c r="N87" s="46">
        <v>25601.82</v>
      </c>
    </row>
    <row r="88" spans="1:14" x14ac:dyDescent="0.2">
      <c r="A88" s="47"/>
      <c r="B88" s="44">
        <v>2</v>
      </c>
      <c r="C88" s="45">
        <v>24627.1</v>
      </c>
      <c r="D88" s="45">
        <v>24550.799999999999</v>
      </c>
      <c r="E88" s="61">
        <v>24546.98</v>
      </c>
      <c r="F88" s="45">
        <v>24629.119999999999</v>
      </c>
      <c r="G88" s="45">
        <v>24764.65</v>
      </c>
      <c r="H88" s="45">
        <v>24914.36</v>
      </c>
      <c r="I88" s="45">
        <v>24986.28</v>
      </c>
      <c r="J88" s="45">
        <v>25094.65</v>
      </c>
      <c r="K88" s="45">
        <v>25200.69</v>
      </c>
      <c r="L88" s="45">
        <v>25358.68</v>
      </c>
      <c r="M88" s="45">
        <v>25498.25</v>
      </c>
      <c r="N88" s="45">
        <v>25605.23</v>
      </c>
    </row>
    <row r="89" spans="1:14" x14ac:dyDescent="0.2">
      <c r="A89" s="47"/>
      <c r="B89" s="44">
        <v>3</v>
      </c>
      <c r="C89" s="45">
        <v>24627.1</v>
      </c>
      <c r="D89" s="45">
        <v>24547.63</v>
      </c>
      <c r="E89" s="61">
        <v>24547.86</v>
      </c>
      <c r="F89" s="45">
        <v>24632.29</v>
      </c>
      <c r="G89" s="45">
        <v>24769.59</v>
      </c>
      <c r="H89" s="45">
        <v>24919.17</v>
      </c>
      <c r="I89" s="45">
        <v>24987.95</v>
      </c>
      <c r="J89" s="45">
        <v>25098.69</v>
      </c>
      <c r="K89" s="45">
        <v>25203.94</v>
      </c>
      <c r="L89" s="45">
        <v>25364.57</v>
      </c>
      <c r="M89" s="45">
        <v>25502.35</v>
      </c>
      <c r="N89" s="45">
        <v>25608.63</v>
      </c>
    </row>
    <row r="90" spans="1:14" x14ac:dyDescent="0.2">
      <c r="A90" s="47"/>
      <c r="B90" s="44">
        <v>4</v>
      </c>
      <c r="C90" s="45">
        <v>24627.1</v>
      </c>
      <c r="D90" s="45">
        <v>24544.45</v>
      </c>
      <c r="E90" s="61">
        <v>24548.74</v>
      </c>
      <c r="F90" s="45">
        <v>24635.47</v>
      </c>
      <c r="G90" s="45">
        <v>24774.53</v>
      </c>
      <c r="H90" s="45">
        <v>24923.98</v>
      </c>
      <c r="I90" s="45">
        <v>24989.61</v>
      </c>
      <c r="J90" s="45">
        <v>25102.73</v>
      </c>
      <c r="K90" s="45">
        <v>25207.19</v>
      </c>
      <c r="L90" s="45">
        <v>25370.47</v>
      </c>
      <c r="M90" s="45">
        <v>25506.45</v>
      </c>
      <c r="N90" s="45">
        <v>25612.04</v>
      </c>
    </row>
    <row r="91" spans="1:14" x14ac:dyDescent="0.2">
      <c r="A91" s="47"/>
      <c r="B91" s="44">
        <v>5</v>
      </c>
      <c r="C91" s="45">
        <v>24627.1</v>
      </c>
      <c r="D91" s="45">
        <v>24541.279999999999</v>
      </c>
      <c r="E91" s="61">
        <v>24549.61</v>
      </c>
      <c r="F91" s="45">
        <v>24638.639999999999</v>
      </c>
      <c r="G91" s="45">
        <v>24779.47</v>
      </c>
      <c r="H91" s="45">
        <v>24928.79</v>
      </c>
      <c r="I91" s="45">
        <v>24991.279999999999</v>
      </c>
      <c r="J91" s="45">
        <v>25106.77</v>
      </c>
      <c r="K91" s="45">
        <v>25210.43</v>
      </c>
      <c r="L91" s="45">
        <v>25376.37</v>
      </c>
      <c r="M91" s="45">
        <v>25510.560000000001</v>
      </c>
      <c r="N91" s="45">
        <v>25615.45</v>
      </c>
    </row>
    <row r="92" spans="1:14" x14ac:dyDescent="0.2">
      <c r="A92" s="47"/>
      <c r="B92" s="44">
        <v>6</v>
      </c>
      <c r="C92" s="45">
        <v>24627.1</v>
      </c>
      <c r="D92" s="45">
        <v>24538.11</v>
      </c>
      <c r="E92" s="61">
        <v>24550.49</v>
      </c>
      <c r="F92" s="45">
        <v>24641.81</v>
      </c>
      <c r="G92" s="45">
        <v>24784.41</v>
      </c>
      <c r="H92" s="45">
        <v>24933.599999999999</v>
      </c>
      <c r="I92" s="45">
        <v>24992.94</v>
      </c>
      <c r="J92" s="45">
        <v>25110.81</v>
      </c>
      <c r="K92" s="45">
        <v>25213.68</v>
      </c>
      <c r="L92" s="45">
        <v>25382.27</v>
      </c>
      <c r="M92" s="45">
        <v>25514.66</v>
      </c>
      <c r="N92" s="45">
        <v>25618.86</v>
      </c>
    </row>
    <row r="93" spans="1:14" x14ac:dyDescent="0.2">
      <c r="A93" s="47"/>
      <c r="B93" s="44">
        <v>7</v>
      </c>
      <c r="C93" s="45">
        <v>24627.1</v>
      </c>
      <c r="D93" s="45">
        <v>24534.94</v>
      </c>
      <c r="E93" s="61">
        <v>24551.37</v>
      </c>
      <c r="F93" s="45">
        <v>24644.98</v>
      </c>
      <c r="G93" s="45">
        <v>24789.35</v>
      </c>
      <c r="H93" s="45">
        <v>24938.41</v>
      </c>
      <c r="I93" s="45">
        <v>24994.61</v>
      </c>
      <c r="J93" s="45">
        <v>25114.85</v>
      </c>
      <c r="K93" s="45">
        <v>25216.93</v>
      </c>
      <c r="L93" s="45">
        <v>25388.17</v>
      </c>
      <c r="M93" s="45">
        <v>25518.77</v>
      </c>
      <c r="N93" s="45">
        <v>25622.27</v>
      </c>
    </row>
    <row r="94" spans="1:14" x14ac:dyDescent="0.2">
      <c r="A94" s="47"/>
      <c r="B94" s="44">
        <v>8</v>
      </c>
      <c r="C94" s="45">
        <v>24627.1</v>
      </c>
      <c r="D94" s="45">
        <v>24531.759999999998</v>
      </c>
      <c r="E94" s="61">
        <v>24552.240000000002</v>
      </c>
      <c r="F94" s="45">
        <v>24648.16</v>
      </c>
      <c r="G94" s="45">
        <v>24794.29</v>
      </c>
      <c r="H94" s="45">
        <v>24943.22</v>
      </c>
      <c r="I94" s="45">
        <v>24996.27</v>
      </c>
      <c r="J94" s="45">
        <v>25118.89</v>
      </c>
      <c r="K94" s="45">
        <v>25220.17</v>
      </c>
      <c r="L94" s="45">
        <v>25394.080000000002</v>
      </c>
      <c r="M94" s="45">
        <v>25522.87</v>
      </c>
      <c r="N94" s="45">
        <v>25625.68</v>
      </c>
    </row>
    <row r="95" spans="1:14" x14ac:dyDescent="0.2">
      <c r="A95" s="47"/>
      <c r="B95" s="44">
        <v>9</v>
      </c>
      <c r="C95" s="45">
        <v>24627.1</v>
      </c>
      <c r="D95" s="45">
        <v>24528.59</v>
      </c>
      <c r="E95" s="61">
        <v>24553.119999999999</v>
      </c>
      <c r="F95" s="45">
        <v>24651.33</v>
      </c>
      <c r="G95" s="45">
        <v>24799.24</v>
      </c>
      <c r="H95" s="45">
        <v>24948.04</v>
      </c>
      <c r="I95" s="45">
        <v>24997.94</v>
      </c>
      <c r="J95" s="45">
        <v>25122.93</v>
      </c>
      <c r="K95" s="45">
        <v>25223.42</v>
      </c>
      <c r="L95" s="45">
        <v>25399.98</v>
      </c>
      <c r="M95" s="45">
        <v>25526.98</v>
      </c>
      <c r="N95" s="45">
        <v>25629.09</v>
      </c>
    </row>
    <row r="96" spans="1:14" x14ac:dyDescent="0.2">
      <c r="A96" s="47"/>
      <c r="B96" s="44">
        <v>10</v>
      </c>
      <c r="C96" s="45">
        <v>24623.919999999998</v>
      </c>
      <c r="D96" s="61">
        <v>24529.47</v>
      </c>
      <c r="E96" s="45">
        <v>24556.28</v>
      </c>
      <c r="F96" s="45">
        <v>24656.25</v>
      </c>
      <c r="G96" s="45">
        <v>24804.03</v>
      </c>
      <c r="H96" s="45">
        <v>24949.7</v>
      </c>
      <c r="I96" s="45">
        <v>25001.96</v>
      </c>
      <c r="J96" s="45">
        <v>25126.17</v>
      </c>
      <c r="K96" s="45">
        <v>25229.29</v>
      </c>
      <c r="L96" s="45">
        <v>25404.07</v>
      </c>
      <c r="M96" s="45">
        <v>25530.38</v>
      </c>
      <c r="N96" s="45">
        <v>25629.09</v>
      </c>
    </row>
    <row r="97" spans="1:14" x14ac:dyDescent="0.2">
      <c r="A97" s="47"/>
      <c r="B97" s="44">
        <v>11</v>
      </c>
      <c r="C97" s="45">
        <v>24620.73</v>
      </c>
      <c r="D97" s="61">
        <v>24530.34</v>
      </c>
      <c r="E97" s="45">
        <v>24559.439999999999</v>
      </c>
      <c r="F97" s="45">
        <v>24661.16</v>
      </c>
      <c r="G97" s="45">
        <v>24808.81</v>
      </c>
      <c r="H97" s="45">
        <v>24951.360000000001</v>
      </c>
      <c r="I97" s="45">
        <v>25005.99</v>
      </c>
      <c r="J97" s="45">
        <v>25129.4</v>
      </c>
      <c r="K97" s="45">
        <v>25235.15</v>
      </c>
      <c r="L97" s="45">
        <v>25408.15</v>
      </c>
      <c r="M97" s="45">
        <v>25533.77</v>
      </c>
      <c r="N97" s="45">
        <v>25629.09</v>
      </c>
    </row>
    <row r="98" spans="1:14" x14ac:dyDescent="0.2">
      <c r="A98" s="47"/>
      <c r="B98" s="44">
        <v>12</v>
      </c>
      <c r="C98" s="45">
        <v>24617.55</v>
      </c>
      <c r="D98" s="61">
        <v>24531.22</v>
      </c>
      <c r="E98" s="45">
        <v>24562.61</v>
      </c>
      <c r="F98" s="45">
        <v>24666.080000000002</v>
      </c>
      <c r="G98" s="45">
        <v>24813.599999999999</v>
      </c>
      <c r="H98" s="45">
        <v>24953.03</v>
      </c>
      <c r="I98" s="45">
        <v>25010.01</v>
      </c>
      <c r="J98" s="45">
        <v>25132.639999999999</v>
      </c>
      <c r="K98" s="45">
        <v>25241.02</v>
      </c>
      <c r="L98" s="45">
        <v>25412.240000000002</v>
      </c>
      <c r="M98" s="45">
        <v>25537.17</v>
      </c>
      <c r="N98" s="45">
        <v>25629.09</v>
      </c>
    </row>
    <row r="99" spans="1:14" x14ac:dyDescent="0.2">
      <c r="A99" s="47"/>
      <c r="B99" s="44">
        <v>13</v>
      </c>
      <c r="C99" s="45">
        <v>24614.37</v>
      </c>
      <c r="D99" s="61">
        <v>24532.09</v>
      </c>
      <c r="E99" s="45">
        <v>24565.77</v>
      </c>
      <c r="F99" s="45">
        <v>24671</v>
      </c>
      <c r="G99" s="45">
        <v>24818.39</v>
      </c>
      <c r="H99" s="45">
        <v>24954.69</v>
      </c>
      <c r="I99" s="45">
        <v>25014.03</v>
      </c>
      <c r="J99" s="45">
        <v>25135.87</v>
      </c>
      <c r="K99" s="45">
        <v>25246.89</v>
      </c>
      <c r="L99" s="45">
        <v>25416.33</v>
      </c>
      <c r="M99" s="45">
        <v>25540.57</v>
      </c>
      <c r="N99" s="45">
        <v>25629.09</v>
      </c>
    </row>
    <row r="100" spans="1:14" x14ac:dyDescent="0.2">
      <c r="A100" s="47"/>
      <c r="B100" s="44">
        <v>14</v>
      </c>
      <c r="C100" s="45">
        <v>24611.18</v>
      </c>
      <c r="D100" s="61">
        <v>24532.97</v>
      </c>
      <c r="E100" s="45">
        <v>24568.93</v>
      </c>
      <c r="F100" s="45">
        <v>24675.919999999998</v>
      </c>
      <c r="G100" s="45">
        <v>24823.18</v>
      </c>
      <c r="H100" s="45">
        <v>24956.35</v>
      </c>
      <c r="I100" s="45">
        <v>25018.06</v>
      </c>
      <c r="J100" s="45">
        <v>25139.11</v>
      </c>
      <c r="K100" s="45">
        <v>25252.76</v>
      </c>
      <c r="L100" s="45">
        <v>25420.42</v>
      </c>
      <c r="M100" s="45">
        <v>25543.97</v>
      </c>
      <c r="N100" s="45">
        <v>25629.09</v>
      </c>
    </row>
    <row r="101" spans="1:14" x14ac:dyDescent="0.2">
      <c r="A101" s="47"/>
      <c r="B101" s="44">
        <v>15</v>
      </c>
      <c r="C101" s="45">
        <v>24608</v>
      </c>
      <c r="D101" s="61">
        <v>24533.84</v>
      </c>
      <c r="E101" s="45">
        <v>24572.1</v>
      </c>
      <c r="F101" s="45">
        <v>24680.84</v>
      </c>
      <c r="G101" s="45">
        <v>24827.97</v>
      </c>
      <c r="H101" s="45">
        <v>24958.01</v>
      </c>
      <c r="I101" s="45">
        <v>25022.080000000002</v>
      </c>
      <c r="J101" s="45">
        <v>25142.35</v>
      </c>
      <c r="K101" s="45">
        <v>25258.63</v>
      </c>
      <c r="L101" s="45">
        <v>25424.51</v>
      </c>
      <c r="M101" s="45">
        <v>25547.37</v>
      </c>
      <c r="N101" s="45">
        <v>25629.09</v>
      </c>
    </row>
    <row r="102" spans="1:14" x14ac:dyDescent="0.2">
      <c r="A102" s="47"/>
      <c r="B102" s="44">
        <v>16</v>
      </c>
      <c r="C102" s="45">
        <v>24604.82</v>
      </c>
      <c r="D102" s="61">
        <v>24534.720000000001</v>
      </c>
      <c r="E102" s="45">
        <v>24575.26</v>
      </c>
      <c r="F102" s="45">
        <v>24685.759999999998</v>
      </c>
      <c r="G102" s="45">
        <v>24832.76</v>
      </c>
      <c r="H102" s="45">
        <v>24959.67</v>
      </c>
      <c r="I102" s="45">
        <v>25026.11</v>
      </c>
      <c r="J102" s="45">
        <v>25145.59</v>
      </c>
      <c r="K102" s="45">
        <v>25264.51</v>
      </c>
      <c r="L102" s="45">
        <v>25428.6</v>
      </c>
      <c r="M102" s="45">
        <v>25550.77</v>
      </c>
      <c r="N102" s="45">
        <v>25629.09</v>
      </c>
    </row>
    <row r="103" spans="1:14" x14ac:dyDescent="0.2">
      <c r="A103" s="47"/>
      <c r="B103" s="44">
        <v>17</v>
      </c>
      <c r="C103" s="45">
        <v>24601.64</v>
      </c>
      <c r="D103" s="61">
        <v>24535.599999999999</v>
      </c>
      <c r="E103" s="45">
        <v>24578.43</v>
      </c>
      <c r="F103" s="45">
        <v>24690.69</v>
      </c>
      <c r="G103" s="45">
        <v>24837.55</v>
      </c>
      <c r="H103" s="45">
        <v>24961.34</v>
      </c>
      <c r="I103" s="45">
        <v>25030.14</v>
      </c>
      <c r="J103" s="45">
        <v>25148.82</v>
      </c>
      <c r="K103" s="45">
        <v>25270.38</v>
      </c>
      <c r="L103" s="45">
        <v>25432.69</v>
      </c>
      <c r="M103" s="45">
        <v>25554.17</v>
      </c>
      <c r="N103" s="45">
        <v>25629.09</v>
      </c>
    </row>
    <row r="104" spans="1:14" x14ac:dyDescent="0.2">
      <c r="A104" s="47"/>
      <c r="B104" s="44">
        <v>18</v>
      </c>
      <c r="C104" s="45">
        <v>24598.46</v>
      </c>
      <c r="D104" s="61">
        <v>24536.47</v>
      </c>
      <c r="E104" s="45">
        <v>24581.59</v>
      </c>
      <c r="F104" s="45">
        <v>24695.61</v>
      </c>
      <c r="G104" s="45">
        <v>24842.35</v>
      </c>
      <c r="H104" s="45">
        <v>24963</v>
      </c>
      <c r="I104" s="45">
        <v>25034.16</v>
      </c>
      <c r="J104" s="45">
        <v>25152.06</v>
      </c>
      <c r="K104" s="45">
        <v>25276.26</v>
      </c>
      <c r="L104" s="45">
        <v>25436.79</v>
      </c>
      <c r="M104" s="45">
        <v>25557.57</v>
      </c>
      <c r="N104" s="45">
        <v>25629.09</v>
      </c>
    </row>
    <row r="105" spans="1:14" x14ac:dyDescent="0.2">
      <c r="A105" s="47"/>
      <c r="B105" s="44">
        <v>19</v>
      </c>
      <c r="C105" s="45">
        <v>24595.279999999999</v>
      </c>
      <c r="D105" s="61">
        <v>24537.35</v>
      </c>
      <c r="E105" s="45">
        <v>24584.76</v>
      </c>
      <c r="F105" s="45">
        <v>24700.53</v>
      </c>
      <c r="G105" s="45">
        <v>24847.14</v>
      </c>
      <c r="H105" s="45">
        <v>24964.66</v>
      </c>
      <c r="I105" s="45">
        <v>25038.19</v>
      </c>
      <c r="J105" s="45">
        <v>25155.3</v>
      </c>
      <c r="K105" s="45">
        <v>25282.14</v>
      </c>
      <c r="L105" s="45">
        <v>25440.880000000001</v>
      </c>
      <c r="M105" s="45">
        <v>25560.97</v>
      </c>
      <c r="N105" s="45">
        <v>25629.09</v>
      </c>
    </row>
    <row r="106" spans="1:14" x14ac:dyDescent="0.2">
      <c r="A106" s="47"/>
      <c r="B106" s="44">
        <v>20</v>
      </c>
      <c r="C106" s="45">
        <v>24592.1</v>
      </c>
      <c r="D106" s="61">
        <v>24538.22</v>
      </c>
      <c r="E106" s="45">
        <v>24587.919999999998</v>
      </c>
      <c r="F106" s="45">
        <v>24705.46</v>
      </c>
      <c r="G106" s="45">
        <v>24851.94</v>
      </c>
      <c r="H106" s="45">
        <v>24966.32</v>
      </c>
      <c r="I106" s="45">
        <v>25042.22</v>
      </c>
      <c r="J106" s="45">
        <v>25158.54</v>
      </c>
      <c r="K106" s="45">
        <v>25288.02</v>
      </c>
      <c r="L106" s="45">
        <v>25444.97</v>
      </c>
      <c r="M106" s="45">
        <v>25564.37</v>
      </c>
      <c r="N106" s="45">
        <v>25629.09</v>
      </c>
    </row>
    <row r="107" spans="1:14" x14ac:dyDescent="0.2">
      <c r="A107" s="47"/>
      <c r="B107" s="44">
        <v>21</v>
      </c>
      <c r="C107" s="45">
        <v>24588.92</v>
      </c>
      <c r="D107" s="61">
        <v>24539.1</v>
      </c>
      <c r="E107" s="45">
        <v>24591.09</v>
      </c>
      <c r="F107" s="45">
        <v>24710.39</v>
      </c>
      <c r="G107" s="45">
        <v>24856.73</v>
      </c>
      <c r="H107" s="45">
        <v>24967.99</v>
      </c>
      <c r="I107" s="45">
        <v>25046.25</v>
      </c>
      <c r="J107" s="45">
        <v>25161.78</v>
      </c>
      <c r="K107" s="45">
        <v>25293.9</v>
      </c>
      <c r="L107" s="45">
        <v>25449.07</v>
      </c>
      <c r="M107" s="45">
        <v>25567.77</v>
      </c>
      <c r="N107" s="45">
        <v>25629.09</v>
      </c>
    </row>
    <row r="108" spans="1:14" x14ac:dyDescent="0.2">
      <c r="A108" s="47"/>
      <c r="B108" s="44">
        <v>22</v>
      </c>
      <c r="C108" s="45">
        <v>24585.74</v>
      </c>
      <c r="D108" s="61">
        <v>24539.98</v>
      </c>
      <c r="E108" s="45">
        <v>24594.26</v>
      </c>
      <c r="F108" s="45">
        <v>24715.31</v>
      </c>
      <c r="G108" s="45">
        <v>24861.53</v>
      </c>
      <c r="H108" s="45">
        <v>24969.65</v>
      </c>
      <c r="I108" s="45">
        <v>25050.28</v>
      </c>
      <c r="J108" s="45">
        <v>25165.02</v>
      </c>
      <c r="K108" s="45">
        <v>25299.78</v>
      </c>
      <c r="L108" s="45">
        <v>25453.16</v>
      </c>
      <c r="M108" s="45">
        <v>25571.18</v>
      </c>
      <c r="N108" s="45">
        <v>25629.09</v>
      </c>
    </row>
    <row r="109" spans="1:14" x14ac:dyDescent="0.2">
      <c r="A109" s="47"/>
      <c r="B109" s="44">
        <v>23</v>
      </c>
      <c r="C109" s="45">
        <v>24582.560000000001</v>
      </c>
      <c r="D109" s="61">
        <v>24540.85</v>
      </c>
      <c r="E109" s="45">
        <v>24597.43</v>
      </c>
      <c r="F109" s="45">
        <v>24720.240000000002</v>
      </c>
      <c r="G109" s="45">
        <v>24866.33</v>
      </c>
      <c r="H109" s="45">
        <v>24971.31</v>
      </c>
      <c r="I109" s="45">
        <v>25054.31</v>
      </c>
      <c r="J109" s="45">
        <v>25168.26</v>
      </c>
      <c r="K109" s="45">
        <v>25305.66</v>
      </c>
      <c r="L109" s="45">
        <v>25457.26</v>
      </c>
      <c r="M109" s="45">
        <v>25574.58</v>
      </c>
      <c r="N109" s="45">
        <v>25629.09</v>
      </c>
    </row>
    <row r="110" spans="1:14" x14ac:dyDescent="0.2">
      <c r="A110" s="47"/>
      <c r="B110" s="44">
        <v>24</v>
      </c>
      <c r="C110" s="45">
        <v>24579.39</v>
      </c>
      <c r="D110" s="61">
        <v>24541.73</v>
      </c>
      <c r="E110" s="45">
        <v>24600.59</v>
      </c>
      <c r="F110" s="45">
        <v>24725.17</v>
      </c>
      <c r="G110" s="45">
        <v>24871.13</v>
      </c>
      <c r="H110" s="45">
        <v>24972.98</v>
      </c>
      <c r="I110" s="45">
        <v>25058.34</v>
      </c>
      <c r="J110" s="45">
        <v>25171.5</v>
      </c>
      <c r="K110" s="45">
        <v>25311.55</v>
      </c>
      <c r="L110" s="45">
        <v>25461.35</v>
      </c>
      <c r="M110" s="45">
        <v>25577.98</v>
      </c>
      <c r="N110" s="45">
        <v>25629.09</v>
      </c>
    </row>
    <row r="111" spans="1:14" x14ac:dyDescent="0.2">
      <c r="A111" s="47"/>
      <c r="B111" s="44">
        <v>25</v>
      </c>
      <c r="C111" s="45">
        <v>24576.21</v>
      </c>
      <c r="D111" s="61">
        <v>24542.6</v>
      </c>
      <c r="E111" s="45">
        <v>24603.759999999998</v>
      </c>
      <c r="F111" s="45">
        <v>24730.1</v>
      </c>
      <c r="G111" s="45">
        <v>24875.93</v>
      </c>
      <c r="H111" s="45">
        <v>24974.639999999999</v>
      </c>
      <c r="I111" s="45">
        <v>25062.37</v>
      </c>
      <c r="J111" s="45">
        <v>25174.75</v>
      </c>
      <c r="K111" s="45">
        <v>25317.43</v>
      </c>
      <c r="L111" s="45">
        <v>25465.45</v>
      </c>
      <c r="M111" s="45">
        <v>25581.39</v>
      </c>
      <c r="N111" s="45">
        <v>25629.09</v>
      </c>
    </row>
    <row r="112" spans="1:14" x14ac:dyDescent="0.2">
      <c r="A112" s="47"/>
      <c r="B112" s="44">
        <v>26</v>
      </c>
      <c r="C112" s="45">
        <v>24573.03</v>
      </c>
      <c r="D112" s="61">
        <v>24543.48</v>
      </c>
      <c r="E112" s="45">
        <v>24606.93</v>
      </c>
      <c r="F112" s="45">
        <v>24735.040000000001</v>
      </c>
      <c r="G112" s="45">
        <v>24880.73</v>
      </c>
      <c r="H112" s="45">
        <v>24976.3</v>
      </c>
      <c r="I112" s="45">
        <v>25066.41</v>
      </c>
      <c r="J112" s="45">
        <v>25177.99</v>
      </c>
      <c r="K112" s="45">
        <v>25323.32</v>
      </c>
      <c r="L112" s="45">
        <v>25469.55</v>
      </c>
      <c r="M112" s="45">
        <v>25584.79</v>
      </c>
      <c r="N112" s="45">
        <v>25629.09</v>
      </c>
    </row>
    <row r="113" spans="1:14" x14ac:dyDescent="0.2">
      <c r="A113" s="47"/>
      <c r="B113" s="44">
        <v>27</v>
      </c>
      <c r="C113" s="45">
        <v>24569.85</v>
      </c>
      <c r="D113" s="61">
        <v>24544.36</v>
      </c>
      <c r="E113" s="45">
        <v>24610.1</v>
      </c>
      <c r="F113" s="45">
        <v>24739.97</v>
      </c>
      <c r="G113" s="45">
        <v>24885.53</v>
      </c>
      <c r="H113" s="45">
        <v>24977.97</v>
      </c>
      <c r="I113" s="45">
        <v>25070.44</v>
      </c>
      <c r="J113" s="45">
        <v>25181.23</v>
      </c>
      <c r="K113" s="45">
        <v>25329.21</v>
      </c>
      <c r="L113" s="45">
        <v>25473.64</v>
      </c>
      <c r="M113" s="45">
        <v>25588.2</v>
      </c>
      <c r="N113" s="45">
        <v>25629.09</v>
      </c>
    </row>
    <row r="114" spans="1:14" x14ac:dyDescent="0.2">
      <c r="A114" s="47"/>
      <c r="B114" s="44">
        <v>28</v>
      </c>
      <c r="C114" s="45">
        <v>24566.68</v>
      </c>
      <c r="D114" s="61">
        <v>24545.23</v>
      </c>
      <c r="E114" s="45">
        <v>24613.27</v>
      </c>
      <c r="F114" s="45">
        <v>24744.9</v>
      </c>
      <c r="G114" s="45">
        <v>24890.33</v>
      </c>
      <c r="H114" s="45">
        <v>24979.63</v>
      </c>
      <c r="I114" s="45">
        <v>25074.47</v>
      </c>
      <c r="J114" s="45">
        <v>25184.47</v>
      </c>
      <c r="K114" s="45">
        <v>25335.1</v>
      </c>
      <c r="L114" s="45">
        <v>25477.74</v>
      </c>
      <c r="M114" s="45">
        <v>25591.599999999999</v>
      </c>
      <c r="N114" s="45">
        <v>25629.09</v>
      </c>
    </row>
    <row r="115" spans="1:14" x14ac:dyDescent="0.2">
      <c r="A115" s="47"/>
      <c r="B115" s="44">
        <v>29</v>
      </c>
      <c r="C115" s="45">
        <v>24563.5</v>
      </c>
      <c r="D115" s="61"/>
      <c r="E115" s="45">
        <v>24616.44</v>
      </c>
      <c r="F115" s="45">
        <v>24749.84</v>
      </c>
      <c r="G115" s="45">
        <v>24895.14</v>
      </c>
      <c r="H115" s="45">
        <v>24981.29</v>
      </c>
      <c r="I115" s="45">
        <v>25078.51</v>
      </c>
      <c r="J115" s="45">
        <v>25187.72</v>
      </c>
      <c r="K115" s="45">
        <v>25340.99</v>
      </c>
      <c r="L115" s="45">
        <v>25481.84</v>
      </c>
      <c r="M115" s="45">
        <v>25595.01</v>
      </c>
      <c r="N115" s="45">
        <v>25629.09</v>
      </c>
    </row>
    <row r="116" spans="1:14" x14ac:dyDescent="0.2">
      <c r="A116" s="47"/>
      <c r="B116" s="44">
        <v>30</v>
      </c>
      <c r="C116" s="45">
        <v>24560.33</v>
      </c>
      <c r="D116" s="45"/>
      <c r="E116" s="45">
        <v>24619.61</v>
      </c>
      <c r="F116" s="45">
        <v>24754.77</v>
      </c>
      <c r="G116" s="45">
        <v>24899.94</v>
      </c>
      <c r="H116" s="45">
        <v>24982.959999999999</v>
      </c>
      <c r="I116" s="45">
        <v>25082.54</v>
      </c>
      <c r="J116" s="45">
        <v>25190.959999999999</v>
      </c>
      <c r="K116" s="45">
        <v>25346.89</v>
      </c>
      <c r="L116" s="45">
        <v>25485.94</v>
      </c>
      <c r="M116" s="45">
        <v>25598.41</v>
      </c>
      <c r="N116" s="45">
        <v>25629.09</v>
      </c>
    </row>
    <row r="117" spans="1:14" x14ac:dyDescent="0.2">
      <c r="A117" s="47"/>
      <c r="B117" s="44">
        <v>31</v>
      </c>
      <c r="C117" s="45">
        <v>24557.15</v>
      </c>
      <c r="D117" s="45"/>
      <c r="E117" s="45">
        <v>24622.78</v>
      </c>
      <c r="F117" s="45"/>
      <c r="G117" s="45">
        <v>24904.75</v>
      </c>
      <c r="H117" s="45"/>
      <c r="I117" s="45">
        <v>25086.58</v>
      </c>
      <c r="J117" s="45">
        <v>25194.21</v>
      </c>
      <c r="K117" s="45"/>
      <c r="L117" s="45">
        <v>25490.04</v>
      </c>
      <c r="M117" s="45"/>
      <c r="N117" s="45">
        <v>25629.09</v>
      </c>
    </row>
    <row r="118" spans="1:14" x14ac:dyDescent="0.2">
      <c r="A118" s="47"/>
      <c r="B118" s="27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</row>
    <row r="119" spans="1:14" x14ac:dyDescent="0.2">
      <c r="A119" s="384" t="s">
        <v>35</v>
      </c>
      <c r="B119" s="385"/>
      <c r="C119" s="48">
        <f t="shared" ref="C119:M119" si="2">AVERAGE(C87:C117)</f>
        <v>24601.139032258066</v>
      </c>
      <c r="D119" s="48">
        <f t="shared" si="2"/>
        <v>24538.612857142853</v>
      </c>
      <c r="E119" s="48">
        <f t="shared" si="2"/>
        <v>24577.93129032258</v>
      </c>
      <c r="F119" s="48">
        <f t="shared" si="2"/>
        <v>24685.425999999999</v>
      </c>
      <c r="G119" s="48">
        <f t="shared" si="2"/>
        <v>24832.61387096774</v>
      </c>
      <c r="H119" s="48">
        <f t="shared" si="2"/>
        <v>24955.065666666669</v>
      </c>
      <c r="I119" s="48">
        <f t="shared" si="2"/>
        <v>25028.869354838709</v>
      </c>
      <c r="J119" s="48">
        <f t="shared" si="2"/>
        <v>25144.666774193542</v>
      </c>
      <c r="K119" s="48">
        <f t="shared" si="2"/>
        <v>25264.759333333339</v>
      </c>
      <c r="L119" s="48">
        <f t="shared" si="2"/>
        <v>25426.518064516127</v>
      </c>
      <c r="M119" s="48">
        <f t="shared" si="2"/>
        <v>25548.234333333334</v>
      </c>
      <c r="N119" s="48">
        <f>AVERAGE(N87:N117)</f>
        <v>25625.130645161287</v>
      </c>
    </row>
    <row r="120" spans="1:14" x14ac:dyDescent="0.2">
      <c r="A120" s="49" t="s">
        <v>84</v>
      </c>
      <c r="B120" s="49"/>
    </row>
    <row r="121" spans="1:14" x14ac:dyDescent="0.2">
      <c r="A121" s="49"/>
      <c r="B121" s="49"/>
    </row>
    <row r="122" spans="1:14" x14ac:dyDescent="0.2">
      <c r="A122" s="28"/>
      <c r="B122" s="29"/>
      <c r="C122" s="30"/>
      <c r="D122" s="31"/>
      <c r="E122" s="32"/>
      <c r="F122" s="30"/>
      <c r="G122" s="32"/>
      <c r="H122" s="30"/>
      <c r="I122" s="32"/>
      <c r="J122" s="30"/>
      <c r="K122" s="32"/>
      <c r="L122" s="32"/>
      <c r="M122" s="32"/>
      <c r="N122" s="30"/>
    </row>
    <row r="123" spans="1:14" x14ac:dyDescent="0.2">
      <c r="A123" s="34" t="s">
        <v>19</v>
      </c>
      <c r="B123" s="35" t="s">
        <v>20</v>
      </c>
      <c r="C123" s="137" t="s">
        <v>23</v>
      </c>
      <c r="D123" s="138" t="s">
        <v>24</v>
      </c>
      <c r="E123" s="139" t="s">
        <v>25</v>
      </c>
      <c r="F123" s="140" t="s">
        <v>26</v>
      </c>
      <c r="G123" s="139" t="s">
        <v>27</v>
      </c>
      <c r="H123" s="140" t="s">
        <v>28</v>
      </c>
      <c r="I123" s="139" t="s">
        <v>29</v>
      </c>
      <c r="J123" s="140" t="s">
        <v>30</v>
      </c>
      <c r="K123" s="139" t="s">
        <v>31</v>
      </c>
      <c r="L123" s="139" t="s">
        <v>32</v>
      </c>
      <c r="M123" s="139" t="s">
        <v>33</v>
      </c>
      <c r="N123" s="140" t="s">
        <v>34</v>
      </c>
    </row>
    <row r="124" spans="1:14" x14ac:dyDescent="0.2">
      <c r="A124" s="37"/>
      <c r="B124" s="38"/>
      <c r="C124" s="39"/>
      <c r="D124" s="40"/>
      <c r="E124" s="41"/>
      <c r="F124" s="42"/>
      <c r="G124" s="41"/>
      <c r="H124" s="42"/>
      <c r="I124" s="41"/>
      <c r="J124" s="42"/>
      <c r="K124" s="41"/>
      <c r="L124" s="41"/>
      <c r="M124" s="41"/>
      <c r="N124" s="42"/>
    </row>
    <row r="125" spans="1:14" x14ac:dyDescent="0.2">
      <c r="A125" s="167">
        <v>2014</v>
      </c>
      <c r="B125" s="44">
        <v>1</v>
      </c>
      <c r="C125" s="45">
        <v>23312.57</v>
      </c>
      <c r="D125" s="46">
        <v>23440.400000000001</v>
      </c>
      <c r="E125" s="61">
        <v>23510.14</v>
      </c>
      <c r="F125" s="46">
        <v>23610.77</v>
      </c>
      <c r="G125" s="45">
        <v>23779.73</v>
      </c>
      <c r="H125" s="46">
        <v>23936.31</v>
      </c>
      <c r="I125" s="46">
        <v>24026.01</v>
      </c>
      <c r="J125" s="45">
        <v>24063.05</v>
      </c>
      <c r="K125" s="46">
        <v>24104.97</v>
      </c>
      <c r="L125" s="46">
        <v>24170.44</v>
      </c>
      <c r="M125" s="46">
        <v>24333.18</v>
      </c>
      <c r="N125" s="46">
        <v>24561.84</v>
      </c>
    </row>
    <row r="126" spans="1:14" x14ac:dyDescent="0.2">
      <c r="A126" s="47"/>
      <c r="B126" s="44">
        <v>2</v>
      </c>
      <c r="C126" s="45">
        <v>23315.57</v>
      </c>
      <c r="D126" s="45">
        <v>23444.92</v>
      </c>
      <c r="E126" s="61">
        <v>23511.82</v>
      </c>
      <c r="F126" s="45">
        <v>23614.57</v>
      </c>
      <c r="G126" s="45">
        <v>23786.04</v>
      </c>
      <c r="H126" s="45">
        <v>23940.93</v>
      </c>
      <c r="I126" s="45">
        <v>24028.41</v>
      </c>
      <c r="J126" s="45">
        <v>24063.82</v>
      </c>
      <c r="K126" s="45">
        <v>24106.52</v>
      </c>
      <c r="L126" s="45">
        <v>24172.85</v>
      </c>
      <c r="M126" s="45">
        <v>24339.439999999999</v>
      </c>
      <c r="N126" s="45">
        <v>24569.99</v>
      </c>
    </row>
    <row r="127" spans="1:14" x14ac:dyDescent="0.2">
      <c r="A127" s="47"/>
      <c r="B127" s="44">
        <v>3</v>
      </c>
      <c r="C127" s="45">
        <v>23318.57</v>
      </c>
      <c r="D127" s="45">
        <v>23449.439999999999</v>
      </c>
      <c r="E127" s="61">
        <v>23513.49</v>
      </c>
      <c r="F127" s="45">
        <v>23618.37</v>
      </c>
      <c r="G127" s="45">
        <v>23792.36</v>
      </c>
      <c r="H127" s="45">
        <v>23945.55</v>
      </c>
      <c r="I127" s="45">
        <v>24030.81</v>
      </c>
      <c r="J127" s="45">
        <v>24064.6</v>
      </c>
      <c r="K127" s="45">
        <v>24108.07</v>
      </c>
      <c r="L127" s="45">
        <v>24175.26</v>
      </c>
      <c r="M127" s="45">
        <v>24345.69</v>
      </c>
      <c r="N127" s="45">
        <v>24578.14</v>
      </c>
    </row>
    <row r="128" spans="1:14" x14ac:dyDescent="0.2">
      <c r="A128" s="47"/>
      <c r="B128" s="44">
        <v>4</v>
      </c>
      <c r="C128" s="45">
        <v>23321.57</v>
      </c>
      <c r="D128" s="45">
        <v>23453.97</v>
      </c>
      <c r="E128" s="61">
        <v>23515.17</v>
      </c>
      <c r="F128" s="45">
        <v>23622.17</v>
      </c>
      <c r="G128" s="45">
        <v>23798.68</v>
      </c>
      <c r="H128" s="45">
        <v>23950.17</v>
      </c>
      <c r="I128" s="45">
        <v>24033.21</v>
      </c>
      <c r="J128" s="45">
        <v>24065.38</v>
      </c>
      <c r="K128" s="45">
        <v>24109.63</v>
      </c>
      <c r="L128" s="45">
        <v>24177.68</v>
      </c>
      <c r="M128" s="45">
        <v>24351.95</v>
      </c>
      <c r="N128" s="45">
        <v>24586.3</v>
      </c>
    </row>
    <row r="129" spans="1:14" x14ac:dyDescent="0.2">
      <c r="A129" s="47"/>
      <c r="B129" s="44">
        <v>5</v>
      </c>
      <c r="C129" s="45">
        <v>23324.58</v>
      </c>
      <c r="D129" s="45">
        <v>23458.5</v>
      </c>
      <c r="E129" s="61">
        <v>23516.85</v>
      </c>
      <c r="F129" s="45">
        <v>23625.97</v>
      </c>
      <c r="G129" s="45">
        <v>23805.01</v>
      </c>
      <c r="H129" s="45">
        <v>23954.79</v>
      </c>
      <c r="I129" s="45">
        <v>24035.61</v>
      </c>
      <c r="J129" s="45">
        <v>24066.15</v>
      </c>
      <c r="K129" s="45">
        <v>24111.18</v>
      </c>
      <c r="L129" s="45">
        <v>24180.09</v>
      </c>
      <c r="M129" s="45">
        <v>24358.21</v>
      </c>
      <c r="N129" s="45">
        <v>24594.45</v>
      </c>
    </row>
    <row r="130" spans="1:14" x14ac:dyDescent="0.2">
      <c r="A130" s="47"/>
      <c r="B130" s="44">
        <v>6</v>
      </c>
      <c r="C130" s="45">
        <v>23327.58</v>
      </c>
      <c r="D130" s="45">
        <v>23463.02</v>
      </c>
      <c r="E130" s="61">
        <v>23518.53</v>
      </c>
      <c r="F130" s="45">
        <v>23629.77</v>
      </c>
      <c r="G130" s="45">
        <v>23811.33</v>
      </c>
      <c r="H130" s="45">
        <v>23959.42</v>
      </c>
      <c r="I130" s="45">
        <v>24038.01</v>
      </c>
      <c r="J130" s="45">
        <v>24066.93</v>
      </c>
      <c r="K130" s="45">
        <v>24112.74</v>
      </c>
      <c r="L130" s="45">
        <v>24182.51</v>
      </c>
      <c r="M130" s="45">
        <v>24364.47</v>
      </c>
      <c r="N130" s="45">
        <v>24602.61</v>
      </c>
    </row>
    <row r="131" spans="1:14" x14ac:dyDescent="0.2">
      <c r="A131" s="47"/>
      <c r="B131" s="44">
        <v>7</v>
      </c>
      <c r="C131" s="45">
        <v>23330.58</v>
      </c>
      <c r="D131" s="45">
        <v>23467.55</v>
      </c>
      <c r="E131" s="61">
        <v>23520.21</v>
      </c>
      <c r="F131" s="45">
        <v>23633.57</v>
      </c>
      <c r="G131" s="45">
        <v>23817.65</v>
      </c>
      <c r="H131" s="45">
        <v>23964.04</v>
      </c>
      <c r="I131" s="45">
        <v>24040.41</v>
      </c>
      <c r="J131" s="45">
        <v>24067.7</v>
      </c>
      <c r="K131" s="45">
        <v>24114.29</v>
      </c>
      <c r="L131" s="45">
        <v>24184.92</v>
      </c>
      <c r="M131" s="45">
        <v>24370.74</v>
      </c>
      <c r="N131" s="45">
        <v>24610.77</v>
      </c>
    </row>
    <row r="132" spans="1:14" x14ac:dyDescent="0.2">
      <c r="A132" s="47"/>
      <c r="B132" s="44">
        <v>8</v>
      </c>
      <c r="C132" s="45">
        <v>23333.59</v>
      </c>
      <c r="D132" s="45">
        <v>23472.080000000002</v>
      </c>
      <c r="E132" s="61">
        <v>23521.88</v>
      </c>
      <c r="F132" s="45">
        <v>23637.37</v>
      </c>
      <c r="G132" s="45">
        <v>23823.98</v>
      </c>
      <c r="H132" s="45">
        <v>23968.67</v>
      </c>
      <c r="I132" s="45">
        <v>24042.81</v>
      </c>
      <c r="J132" s="45">
        <v>24068.48</v>
      </c>
      <c r="K132" s="45">
        <v>24115.84</v>
      </c>
      <c r="L132" s="45">
        <v>24187.34</v>
      </c>
      <c r="M132" s="45">
        <v>24377</v>
      </c>
      <c r="N132" s="45">
        <v>24618.94</v>
      </c>
    </row>
    <row r="133" spans="1:14" x14ac:dyDescent="0.2">
      <c r="A133" s="47"/>
      <c r="B133" s="44">
        <v>9</v>
      </c>
      <c r="C133" s="45">
        <v>23336.59</v>
      </c>
      <c r="D133" s="45">
        <v>23476.61</v>
      </c>
      <c r="E133" s="61">
        <v>23523.56</v>
      </c>
      <c r="F133" s="45">
        <v>23641.18</v>
      </c>
      <c r="G133" s="45">
        <v>23830.31</v>
      </c>
      <c r="H133" s="45">
        <v>23973.29</v>
      </c>
      <c r="I133" s="45">
        <v>24045.21</v>
      </c>
      <c r="J133" s="45">
        <v>24069.26</v>
      </c>
      <c r="K133" s="45">
        <v>24117.4</v>
      </c>
      <c r="L133" s="45">
        <v>24189.75</v>
      </c>
      <c r="M133" s="45">
        <v>24383.27</v>
      </c>
      <c r="N133" s="45">
        <v>24627.1</v>
      </c>
    </row>
    <row r="134" spans="1:14" x14ac:dyDescent="0.2">
      <c r="A134" s="47"/>
      <c r="B134" s="44">
        <v>10</v>
      </c>
      <c r="C134" s="45">
        <v>23341.09</v>
      </c>
      <c r="D134" s="61">
        <v>23478.29</v>
      </c>
      <c r="E134" s="45">
        <v>23527.34</v>
      </c>
      <c r="F134" s="45">
        <v>23647.46</v>
      </c>
      <c r="G134" s="45">
        <v>23834.91</v>
      </c>
      <c r="H134" s="45">
        <v>23975.68</v>
      </c>
      <c r="I134" s="45">
        <v>24045.99</v>
      </c>
      <c r="J134" s="45">
        <v>24070.81</v>
      </c>
      <c r="K134" s="45">
        <v>24119.81</v>
      </c>
      <c r="L134" s="45">
        <v>24195.97</v>
      </c>
      <c r="M134" s="45">
        <v>24391.360000000001</v>
      </c>
      <c r="N134" s="45">
        <v>24627.1</v>
      </c>
    </row>
    <row r="135" spans="1:14" x14ac:dyDescent="0.2">
      <c r="A135" s="47"/>
      <c r="B135" s="44">
        <v>11</v>
      </c>
      <c r="C135" s="45">
        <v>23345.599999999999</v>
      </c>
      <c r="D135" s="61">
        <v>23479.96</v>
      </c>
      <c r="E135" s="45">
        <v>23531.13</v>
      </c>
      <c r="F135" s="45">
        <v>23653.74</v>
      </c>
      <c r="G135" s="45">
        <v>23839.51</v>
      </c>
      <c r="H135" s="45">
        <v>23978.080000000002</v>
      </c>
      <c r="I135" s="45">
        <v>24046.76</v>
      </c>
      <c r="J135" s="45">
        <v>24072.36</v>
      </c>
      <c r="K135" s="45">
        <v>24122.22</v>
      </c>
      <c r="L135" s="45">
        <v>24202.19</v>
      </c>
      <c r="M135" s="45">
        <v>24399.45</v>
      </c>
      <c r="N135" s="45">
        <v>24627.1</v>
      </c>
    </row>
    <row r="136" spans="1:14" x14ac:dyDescent="0.2">
      <c r="A136" s="47"/>
      <c r="B136" s="44">
        <v>12</v>
      </c>
      <c r="C136" s="45">
        <v>23350.1</v>
      </c>
      <c r="D136" s="61">
        <v>23481.64</v>
      </c>
      <c r="E136" s="45">
        <v>23534.92</v>
      </c>
      <c r="F136" s="45">
        <v>23660.03</v>
      </c>
      <c r="G136" s="45">
        <v>23844.11</v>
      </c>
      <c r="H136" s="45">
        <v>23980.47</v>
      </c>
      <c r="I136" s="45">
        <v>24047.54</v>
      </c>
      <c r="J136" s="45">
        <v>24073.91</v>
      </c>
      <c r="K136" s="45">
        <v>24124.63</v>
      </c>
      <c r="L136" s="45">
        <v>24208.41</v>
      </c>
      <c r="M136" s="45">
        <v>24407.54</v>
      </c>
      <c r="N136" s="45">
        <v>24627.1</v>
      </c>
    </row>
    <row r="137" spans="1:14" x14ac:dyDescent="0.2">
      <c r="A137" s="47"/>
      <c r="B137" s="44">
        <v>13</v>
      </c>
      <c r="C137" s="45">
        <v>23354.61</v>
      </c>
      <c r="D137" s="61">
        <v>23483.31</v>
      </c>
      <c r="E137" s="45">
        <v>23538.7</v>
      </c>
      <c r="F137" s="45">
        <v>23666.31</v>
      </c>
      <c r="G137" s="45">
        <v>23848.71</v>
      </c>
      <c r="H137" s="45">
        <v>23982.87</v>
      </c>
      <c r="I137" s="45">
        <v>24048.31</v>
      </c>
      <c r="J137" s="45">
        <v>24075.47</v>
      </c>
      <c r="K137" s="45">
        <v>24127.03</v>
      </c>
      <c r="L137" s="45">
        <v>24214.63</v>
      </c>
      <c r="M137" s="45">
        <v>24415.64</v>
      </c>
      <c r="N137" s="45">
        <v>24627.1</v>
      </c>
    </row>
    <row r="138" spans="1:14" x14ac:dyDescent="0.2">
      <c r="A138" s="47"/>
      <c r="B138" s="44">
        <v>14</v>
      </c>
      <c r="C138" s="45">
        <v>23359.119999999999</v>
      </c>
      <c r="D138" s="61">
        <v>23484.99</v>
      </c>
      <c r="E138" s="45">
        <v>23542.49</v>
      </c>
      <c r="F138" s="45">
        <v>23672.6</v>
      </c>
      <c r="G138" s="45">
        <v>23853.31</v>
      </c>
      <c r="H138" s="45">
        <v>23985.26</v>
      </c>
      <c r="I138" s="45">
        <v>24049.09</v>
      </c>
      <c r="J138" s="45">
        <v>24077.02</v>
      </c>
      <c r="K138" s="45">
        <v>24129.439999999999</v>
      </c>
      <c r="L138" s="45">
        <v>24220.86</v>
      </c>
      <c r="M138" s="45">
        <v>24423.74</v>
      </c>
      <c r="N138" s="45">
        <v>24627.1</v>
      </c>
    </row>
    <row r="139" spans="1:14" x14ac:dyDescent="0.2">
      <c r="A139" s="47"/>
      <c r="B139" s="44">
        <v>15</v>
      </c>
      <c r="C139" s="45">
        <v>23363.63</v>
      </c>
      <c r="D139" s="61">
        <v>23486.66</v>
      </c>
      <c r="E139" s="45">
        <v>23546.28</v>
      </c>
      <c r="F139" s="45">
        <v>23678.89</v>
      </c>
      <c r="G139" s="45">
        <v>23857.919999999998</v>
      </c>
      <c r="H139" s="45">
        <v>23987.66</v>
      </c>
      <c r="I139" s="45">
        <v>24049.86</v>
      </c>
      <c r="J139" s="45">
        <v>24078.57</v>
      </c>
      <c r="K139" s="45">
        <v>24131.85</v>
      </c>
      <c r="L139" s="45">
        <v>24227.08</v>
      </c>
      <c r="M139" s="45">
        <v>24431.84</v>
      </c>
      <c r="N139" s="45">
        <v>24627.1</v>
      </c>
    </row>
    <row r="140" spans="1:14" x14ac:dyDescent="0.2">
      <c r="A140" s="47"/>
      <c r="B140" s="44">
        <v>16</v>
      </c>
      <c r="C140" s="45">
        <v>23368.13</v>
      </c>
      <c r="D140" s="61">
        <v>23488.34</v>
      </c>
      <c r="E140" s="45">
        <v>23550.07</v>
      </c>
      <c r="F140" s="45">
        <v>23685.18</v>
      </c>
      <c r="G140" s="45">
        <v>23862.52</v>
      </c>
      <c r="H140" s="45">
        <v>23990.05</v>
      </c>
      <c r="I140" s="45">
        <v>24050.639999999999</v>
      </c>
      <c r="J140" s="45">
        <v>24080.12</v>
      </c>
      <c r="K140" s="45">
        <v>24134.26</v>
      </c>
      <c r="L140" s="45">
        <v>24233.31</v>
      </c>
      <c r="M140" s="45">
        <v>24439.95</v>
      </c>
      <c r="N140" s="45">
        <v>24627.1</v>
      </c>
    </row>
    <row r="141" spans="1:14" x14ac:dyDescent="0.2">
      <c r="A141" s="47"/>
      <c r="B141" s="44">
        <v>17</v>
      </c>
      <c r="C141" s="45">
        <v>23372.639999999999</v>
      </c>
      <c r="D141" s="61">
        <v>23490.02</v>
      </c>
      <c r="E141" s="45">
        <v>23553.86</v>
      </c>
      <c r="F141" s="45">
        <v>23691.47</v>
      </c>
      <c r="G141" s="45">
        <v>23867.13</v>
      </c>
      <c r="H141" s="45">
        <v>23992.45</v>
      </c>
      <c r="I141" s="45">
        <v>24051.41</v>
      </c>
      <c r="J141" s="45">
        <v>24081.67</v>
      </c>
      <c r="K141" s="45">
        <v>24136.67</v>
      </c>
      <c r="L141" s="45">
        <v>24239.54</v>
      </c>
      <c r="M141" s="45">
        <v>24448.06</v>
      </c>
      <c r="N141" s="45">
        <v>24627.1</v>
      </c>
    </row>
    <row r="142" spans="1:14" x14ac:dyDescent="0.2">
      <c r="A142" s="47"/>
      <c r="B142" s="44">
        <v>18</v>
      </c>
      <c r="C142" s="45">
        <v>23377.15</v>
      </c>
      <c r="D142" s="61">
        <v>23491.69</v>
      </c>
      <c r="E142" s="45">
        <v>23557.65</v>
      </c>
      <c r="F142" s="45">
        <v>23697.759999999998</v>
      </c>
      <c r="G142" s="45">
        <v>23871.73</v>
      </c>
      <c r="H142" s="45">
        <v>23994.84</v>
      </c>
      <c r="I142" s="45">
        <v>24052.19</v>
      </c>
      <c r="J142" s="45">
        <v>24083.23</v>
      </c>
      <c r="K142" s="45">
        <v>24139.08</v>
      </c>
      <c r="L142" s="45">
        <v>24245.77</v>
      </c>
      <c r="M142" s="45">
        <v>24456.17</v>
      </c>
      <c r="N142" s="45">
        <v>24627.1</v>
      </c>
    </row>
    <row r="143" spans="1:14" x14ac:dyDescent="0.2">
      <c r="A143" s="47"/>
      <c r="B143" s="44">
        <v>19</v>
      </c>
      <c r="C143" s="45">
        <v>23381.67</v>
      </c>
      <c r="D143" s="61">
        <v>23493.37</v>
      </c>
      <c r="E143" s="45">
        <v>23561.439999999999</v>
      </c>
      <c r="F143" s="45">
        <v>23704.06</v>
      </c>
      <c r="G143" s="45">
        <v>23876.34</v>
      </c>
      <c r="H143" s="45">
        <v>23997.24</v>
      </c>
      <c r="I143" s="45">
        <v>24052.959999999999</v>
      </c>
      <c r="J143" s="45">
        <v>24084.78</v>
      </c>
      <c r="K143" s="45">
        <v>24141.49</v>
      </c>
      <c r="L143" s="45">
        <v>24252.01</v>
      </c>
      <c r="M143" s="45">
        <v>24464.28</v>
      </c>
      <c r="N143" s="45">
        <v>24627.1</v>
      </c>
    </row>
    <row r="144" spans="1:14" x14ac:dyDescent="0.2">
      <c r="A144" s="47"/>
      <c r="B144" s="44">
        <v>20</v>
      </c>
      <c r="C144" s="45">
        <v>23386.18</v>
      </c>
      <c r="D144" s="61">
        <v>23495.040000000001</v>
      </c>
      <c r="E144" s="45">
        <v>23565.23</v>
      </c>
      <c r="F144" s="45">
        <v>23710.35</v>
      </c>
      <c r="G144" s="45">
        <v>23880.95</v>
      </c>
      <c r="H144" s="45">
        <v>23999.64</v>
      </c>
      <c r="I144" s="45">
        <v>24053.74</v>
      </c>
      <c r="J144" s="45">
        <v>24086.33</v>
      </c>
      <c r="K144" s="45">
        <v>24143.9</v>
      </c>
      <c r="L144" s="45">
        <v>24258.240000000002</v>
      </c>
      <c r="M144" s="45">
        <v>24472.39</v>
      </c>
      <c r="N144" s="45">
        <v>24627.1</v>
      </c>
    </row>
    <row r="145" spans="1:14" x14ac:dyDescent="0.2">
      <c r="A145" s="47"/>
      <c r="B145" s="44">
        <v>21</v>
      </c>
      <c r="C145" s="45">
        <v>23390.69</v>
      </c>
      <c r="D145" s="61">
        <v>23496.720000000001</v>
      </c>
      <c r="E145" s="45">
        <v>23569.02</v>
      </c>
      <c r="F145" s="45">
        <v>23716.65</v>
      </c>
      <c r="G145" s="45">
        <v>23885.56</v>
      </c>
      <c r="H145" s="45">
        <v>24002.03</v>
      </c>
      <c r="I145" s="45">
        <v>24054.51</v>
      </c>
      <c r="J145" s="45">
        <v>24087.88</v>
      </c>
      <c r="K145" s="45">
        <v>24146.31</v>
      </c>
      <c r="L145" s="45">
        <v>24264.48</v>
      </c>
      <c r="M145" s="45">
        <v>24480.51</v>
      </c>
      <c r="N145" s="45">
        <v>24627.1</v>
      </c>
    </row>
    <row r="146" spans="1:14" x14ac:dyDescent="0.2">
      <c r="A146" s="47"/>
      <c r="B146" s="44">
        <v>22</v>
      </c>
      <c r="C146" s="45">
        <v>23395.21</v>
      </c>
      <c r="D146" s="61">
        <v>23498.400000000001</v>
      </c>
      <c r="E146" s="45">
        <v>23572.81</v>
      </c>
      <c r="F146" s="45">
        <v>23722.95</v>
      </c>
      <c r="G146" s="45">
        <v>23890.17</v>
      </c>
      <c r="H146" s="45">
        <v>24004.43</v>
      </c>
      <c r="I146" s="45">
        <v>24055.29</v>
      </c>
      <c r="J146" s="45">
        <v>24089.439999999999</v>
      </c>
      <c r="K146" s="45">
        <v>24148.73</v>
      </c>
      <c r="L146" s="45">
        <v>24270.720000000001</v>
      </c>
      <c r="M146" s="45">
        <v>24488.63</v>
      </c>
      <c r="N146" s="45">
        <v>24627.1</v>
      </c>
    </row>
    <row r="147" spans="1:14" x14ac:dyDescent="0.2">
      <c r="A147" s="47"/>
      <c r="B147" s="44">
        <v>23</v>
      </c>
      <c r="C147" s="45">
        <v>23399.72</v>
      </c>
      <c r="D147" s="61">
        <v>23500.07</v>
      </c>
      <c r="E147" s="45">
        <v>23576.61</v>
      </c>
      <c r="F147" s="45">
        <v>23729.25</v>
      </c>
      <c r="G147" s="45">
        <v>23894.78</v>
      </c>
      <c r="H147" s="45">
        <v>24006.83</v>
      </c>
      <c r="I147" s="45">
        <v>24056.07</v>
      </c>
      <c r="J147" s="45">
        <v>24090.99</v>
      </c>
      <c r="K147" s="45">
        <v>24151.14</v>
      </c>
      <c r="L147" s="45">
        <v>24276.95</v>
      </c>
      <c r="M147" s="45">
        <v>24496.76</v>
      </c>
      <c r="N147" s="45">
        <v>24627.1</v>
      </c>
    </row>
    <row r="148" spans="1:14" x14ac:dyDescent="0.2">
      <c r="A148" s="47"/>
      <c r="B148" s="44">
        <v>24</v>
      </c>
      <c r="C148" s="45">
        <v>23404.240000000002</v>
      </c>
      <c r="D148" s="61">
        <v>23501.75</v>
      </c>
      <c r="E148" s="45">
        <v>23580.400000000001</v>
      </c>
      <c r="F148" s="45">
        <v>23735.56</v>
      </c>
      <c r="G148" s="45">
        <v>23899.39</v>
      </c>
      <c r="H148" s="45">
        <v>24009.22</v>
      </c>
      <c r="I148" s="45">
        <v>24056.84</v>
      </c>
      <c r="J148" s="45">
        <v>24092.54</v>
      </c>
      <c r="K148" s="45">
        <v>24153.55</v>
      </c>
      <c r="L148" s="45">
        <v>24283.200000000001</v>
      </c>
      <c r="M148" s="45">
        <v>24504.880000000001</v>
      </c>
      <c r="N148" s="45">
        <v>24627.1</v>
      </c>
    </row>
    <row r="149" spans="1:14" x14ac:dyDescent="0.2">
      <c r="A149" s="47"/>
      <c r="B149" s="44">
        <v>25</v>
      </c>
      <c r="C149" s="45">
        <v>23408.75</v>
      </c>
      <c r="D149" s="61">
        <v>23503.43</v>
      </c>
      <c r="E149" s="45">
        <v>23584.19</v>
      </c>
      <c r="F149" s="45">
        <v>23741.86</v>
      </c>
      <c r="G149" s="45">
        <v>23904</v>
      </c>
      <c r="H149" s="45">
        <v>24011.62</v>
      </c>
      <c r="I149" s="45">
        <v>24057.62</v>
      </c>
      <c r="J149" s="45">
        <v>24094.09</v>
      </c>
      <c r="K149" s="45">
        <v>24155.96</v>
      </c>
      <c r="L149" s="45">
        <v>24289.439999999999</v>
      </c>
      <c r="M149" s="45">
        <v>24513.01</v>
      </c>
      <c r="N149" s="45">
        <v>24627.1</v>
      </c>
    </row>
    <row r="150" spans="1:14" x14ac:dyDescent="0.2">
      <c r="A150" s="47"/>
      <c r="B150" s="44">
        <v>26</v>
      </c>
      <c r="C150" s="45">
        <v>23413.27</v>
      </c>
      <c r="D150" s="61">
        <v>23505.11</v>
      </c>
      <c r="E150" s="45">
        <v>23587.99</v>
      </c>
      <c r="F150" s="45">
        <v>23748.17</v>
      </c>
      <c r="G150" s="45">
        <v>23908.61</v>
      </c>
      <c r="H150" s="45">
        <v>24014.02</v>
      </c>
      <c r="I150" s="45">
        <v>24058.39</v>
      </c>
      <c r="J150" s="45">
        <v>24095.65</v>
      </c>
      <c r="K150" s="45">
        <v>24158.37</v>
      </c>
      <c r="L150" s="45">
        <v>24295.68</v>
      </c>
      <c r="M150" s="45">
        <v>24521.14</v>
      </c>
      <c r="N150" s="45">
        <v>24627.1</v>
      </c>
    </row>
    <row r="151" spans="1:14" x14ac:dyDescent="0.2">
      <c r="A151" s="47"/>
      <c r="B151" s="44">
        <v>27</v>
      </c>
      <c r="C151" s="45">
        <v>23417.79</v>
      </c>
      <c r="D151" s="61">
        <v>23506.78</v>
      </c>
      <c r="E151" s="45">
        <v>23591.78</v>
      </c>
      <c r="F151" s="45">
        <v>23754.48</v>
      </c>
      <c r="G151" s="45">
        <v>23913.23</v>
      </c>
      <c r="H151" s="45">
        <v>24016.42</v>
      </c>
      <c r="I151" s="45">
        <v>24059.17</v>
      </c>
      <c r="J151" s="45">
        <v>24097.200000000001</v>
      </c>
      <c r="K151" s="45">
        <v>24160.79</v>
      </c>
      <c r="L151" s="45">
        <v>24301.93</v>
      </c>
      <c r="M151" s="45">
        <v>24529.279999999999</v>
      </c>
      <c r="N151" s="45">
        <v>24627.1</v>
      </c>
    </row>
    <row r="152" spans="1:14" x14ac:dyDescent="0.2">
      <c r="A152" s="47"/>
      <c r="B152" s="44">
        <v>28</v>
      </c>
      <c r="C152" s="45">
        <v>23422.31</v>
      </c>
      <c r="D152" s="61">
        <v>23508.46</v>
      </c>
      <c r="E152" s="45">
        <v>23595.58</v>
      </c>
      <c r="F152" s="45">
        <v>23760.79</v>
      </c>
      <c r="G152" s="45">
        <v>23917.84</v>
      </c>
      <c r="H152" s="45">
        <v>24018.81</v>
      </c>
      <c r="I152" s="45">
        <v>24059.94</v>
      </c>
      <c r="J152" s="45">
        <v>24098.75</v>
      </c>
      <c r="K152" s="45">
        <v>24163.200000000001</v>
      </c>
      <c r="L152" s="45">
        <v>24308.17</v>
      </c>
      <c r="M152" s="45">
        <v>24537.42</v>
      </c>
      <c r="N152" s="45">
        <v>24627.1</v>
      </c>
    </row>
    <row r="153" spans="1:14" x14ac:dyDescent="0.2">
      <c r="A153" s="47"/>
      <c r="B153" s="44">
        <v>29</v>
      </c>
      <c r="C153" s="45">
        <v>23426.83</v>
      </c>
      <c r="D153" s="61"/>
      <c r="E153" s="45">
        <v>23599.38</v>
      </c>
      <c r="F153" s="45">
        <v>23767.1</v>
      </c>
      <c r="G153" s="45">
        <v>23922.46</v>
      </c>
      <c r="H153" s="45">
        <v>24021.21</v>
      </c>
      <c r="I153" s="45">
        <v>24060.720000000001</v>
      </c>
      <c r="J153" s="45">
        <v>24100.31</v>
      </c>
      <c r="K153" s="45">
        <v>24165.61</v>
      </c>
      <c r="L153" s="45">
        <v>24314.42</v>
      </c>
      <c r="M153" s="45">
        <v>24545.56</v>
      </c>
      <c r="N153" s="45">
        <v>24627.1</v>
      </c>
    </row>
    <row r="154" spans="1:14" x14ac:dyDescent="0.2">
      <c r="A154" s="47"/>
      <c r="B154" s="44">
        <v>30</v>
      </c>
      <c r="C154" s="45">
        <v>23431.35</v>
      </c>
      <c r="D154" s="45"/>
      <c r="E154" s="45">
        <v>23603.17</v>
      </c>
      <c r="F154" s="45">
        <v>23773.41</v>
      </c>
      <c r="G154" s="45">
        <v>23927.08</v>
      </c>
      <c r="H154" s="45">
        <v>24023.61</v>
      </c>
      <c r="I154" s="45">
        <v>24061.5</v>
      </c>
      <c r="J154" s="45">
        <v>24101.86</v>
      </c>
      <c r="K154" s="45">
        <v>24168.02</v>
      </c>
      <c r="L154" s="45">
        <v>24320.67</v>
      </c>
      <c r="M154" s="45">
        <v>24553.7</v>
      </c>
      <c r="N154" s="45">
        <v>24627.1</v>
      </c>
    </row>
    <row r="155" spans="1:14" x14ac:dyDescent="0.2">
      <c r="A155" s="47"/>
      <c r="B155" s="44">
        <v>31</v>
      </c>
      <c r="C155" s="45">
        <v>23435.87</v>
      </c>
      <c r="D155" s="45"/>
      <c r="E155" s="45">
        <v>23606.97</v>
      </c>
      <c r="F155" s="45"/>
      <c r="G155" s="45">
        <v>23931.69</v>
      </c>
      <c r="H155" s="45"/>
      <c r="I155" s="45">
        <v>24062.27</v>
      </c>
      <c r="J155" s="45">
        <v>24103.41</v>
      </c>
      <c r="K155" s="45"/>
      <c r="L155" s="45">
        <v>24326.93</v>
      </c>
      <c r="M155" s="45"/>
      <c r="N155" s="45">
        <v>24627.1</v>
      </c>
    </row>
    <row r="156" spans="1:14" x14ac:dyDescent="0.2">
      <c r="A156" s="47"/>
      <c r="B156" s="27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</row>
    <row r="157" spans="1:14" x14ac:dyDescent="0.2">
      <c r="A157" s="384" t="s">
        <v>35</v>
      </c>
      <c r="B157" s="385"/>
      <c r="C157" s="48">
        <f t="shared" ref="C157:N157" si="3">AVERAGE(C125:C155)</f>
        <v>23369.90806451613</v>
      </c>
      <c r="D157" s="48">
        <f t="shared" si="3"/>
        <v>23482.161428571428</v>
      </c>
      <c r="E157" s="48">
        <f t="shared" si="3"/>
        <v>23552.537419354841</v>
      </c>
      <c r="F157" s="48">
        <f t="shared" si="3"/>
        <v>23685.060333333335</v>
      </c>
      <c r="G157" s="48">
        <f t="shared" si="3"/>
        <v>23860.549677419353</v>
      </c>
      <c r="H157" s="48">
        <f t="shared" si="3"/>
        <v>23986.187000000002</v>
      </c>
      <c r="I157" s="48">
        <f t="shared" si="3"/>
        <v>24048.751612903223</v>
      </c>
      <c r="J157" s="48">
        <f t="shared" si="3"/>
        <v>24081.024516129037</v>
      </c>
      <c r="K157" s="48">
        <f t="shared" si="3"/>
        <v>24134.09</v>
      </c>
      <c r="L157" s="48">
        <f t="shared" si="3"/>
        <v>24237.788387096774</v>
      </c>
      <c r="M157" s="48">
        <f t="shared" si="3"/>
        <v>24438.175333333336</v>
      </c>
      <c r="N157" s="48">
        <f t="shared" si="3"/>
        <v>24617.623870967731</v>
      </c>
    </row>
    <row r="158" spans="1:14" x14ac:dyDescent="0.2">
      <c r="A158" s="49" t="s">
        <v>84</v>
      </c>
      <c r="B158" s="49"/>
    </row>
    <row r="159" spans="1:14" x14ac:dyDescent="0.2">
      <c r="A159" s="49"/>
      <c r="B159" s="49"/>
    </row>
    <row r="160" spans="1:14" x14ac:dyDescent="0.2">
      <c r="A160" s="28"/>
      <c r="B160" s="29"/>
      <c r="C160" s="30"/>
      <c r="D160" s="31"/>
      <c r="E160" s="32"/>
      <c r="F160" s="30"/>
      <c r="G160" s="32"/>
      <c r="H160" s="30"/>
      <c r="I160" s="32"/>
      <c r="J160" s="30"/>
      <c r="K160" s="32"/>
      <c r="L160" s="32"/>
      <c r="M160" s="32"/>
      <c r="N160" s="30"/>
    </row>
    <row r="161" spans="1:14" x14ac:dyDescent="0.2">
      <c r="A161" s="34" t="s">
        <v>19</v>
      </c>
      <c r="B161" s="35" t="s">
        <v>20</v>
      </c>
      <c r="C161" s="137" t="s">
        <v>23</v>
      </c>
      <c r="D161" s="138" t="s">
        <v>24</v>
      </c>
      <c r="E161" s="139" t="s">
        <v>25</v>
      </c>
      <c r="F161" s="140" t="s">
        <v>26</v>
      </c>
      <c r="G161" s="139" t="s">
        <v>27</v>
      </c>
      <c r="H161" s="140" t="s">
        <v>28</v>
      </c>
      <c r="I161" s="139" t="s">
        <v>29</v>
      </c>
      <c r="J161" s="140" t="s">
        <v>30</v>
      </c>
      <c r="K161" s="139" t="s">
        <v>31</v>
      </c>
      <c r="L161" s="139" t="s">
        <v>32</v>
      </c>
      <c r="M161" s="139" t="s">
        <v>33</v>
      </c>
      <c r="N161" s="140" t="s">
        <v>34</v>
      </c>
    </row>
    <row r="162" spans="1:14" x14ac:dyDescent="0.2">
      <c r="A162" s="37"/>
      <c r="B162" s="38"/>
      <c r="C162" s="39"/>
      <c r="D162" s="40"/>
      <c r="E162" s="41"/>
      <c r="F162" s="42"/>
      <c r="G162" s="41"/>
      <c r="H162" s="42"/>
      <c r="I162" s="41"/>
      <c r="J162" s="42"/>
      <c r="K162" s="41"/>
      <c r="L162" s="41"/>
      <c r="M162" s="41"/>
      <c r="N162" s="42"/>
    </row>
    <row r="163" spans="1:14" x14ac:dyDescent="0.2">
      <c r="A163" s="167">
        <v>2013</v>
      </c>
      <c r="B163" s="44">
        <v>1</v>
      </c>
      <c r="C163" s="45">
        <v>22837.06</v>
      </c>
      <c r="D163" s="46">
        <v>22807.54</v>
      </c>
      <c r="E163" s="61">
        <v>22840.11</v>
      </c>
      <c r="F163" s="46">
        <v>22870.11</v>
      </c>
      <c r="G163" s="45">
        <v>22943.08</v>
      </c>
      <c r="H163" s="46">
        <v>22882.25</v>
      </c>
      <c r="I163" s="46">
        <v>22852.67</v>
      </c>
      <c r="J163" s="45">
        <v>22954.32</v>
      </c>
      <c r="K163" s="46">
        <v>23040.94</v>
      </c>
      <c r="L163" s="46">
        <v>23092.569999998999</v>
      </c>
      <c r="M163" s="46">
        <v>23190.54</v>
      </c>
      <c r="N163" s="46">
        <v>23237.43</v>
      </c>
    </row>
    <row r="164" spans="1:14" x14ac:dyDescent="0.2">
      <c r="A164" s="47"/>
      <c r="B164" s="44">
        <v>2</v>
      </c>
      <c r="C164" s="45">
        <v>22833.37</v>
      </c>
      <c r="D164" s="45">
        <v>22807.54</v>
      </c>
      <c r="E164" s="61">
        <v>22841.74</v>
      </c>
      <c r="F164" s="45">
        <v>22870.85</v>
      </c>
      <c r="G164" s="45">
        <v>22946.13</v>
      </c>
      <c r="H164" s="45">
        <v>22878.55</v>
      </c>
      <c r="I164" s="45">
        <v>22852.67</v>
      </c>
      <c r="J164" s="45">
        <v>22958.75</v>
      </c>
      <c r="K164" s="45">
        <v>23043.17</v>
      </c>
      <c r="L164" s="45">
        <v>23094.11</v>
      </c>
      <c r="M164" s="45">
        <v>23194.27</v>
      </c>
      <c r="N164" s="45">
        <v>23238.2</v>
      </c>
    </row>
    <row r="165" spans="1:14" x14ac:dyDescent="0.2">
      <c r="A165" s="47"/>
      <c r="B165" s="44">
        <v>3</v>
      </c>
      <c r="C165" s="45">
        <v>22829.68</v>
      </c>
      <c r="D165" s="45">
        <v>22807.54</v>
      </c>
      <c r="E165" s="61">
        <v>22843.37</v>
      </c>
      <c r="F165" s="45">
        <v>22871.59</v>
      </c>
      <c r="G165" s="45">
        <v>22949.18</v>
      </c>
      <c r="H165" s="45">
        <v>22874.85</v>
      </c>
      <c r="I165" s="45">
        <v>22852.67</v>
      </c>
      <c r="J165" s="45">
        <v>22963.18</v>
      </c>
      <c r="K165" s="45">
        <v>23045.39</v>
      </c>
      <c r="L165" s="45">
        <v>23095.65</v>
      </c>
      <c r="M165" s="45">
        <v>23198</v>
      </c>
      <c r="N165" s="45">
        <v>23238.97</v>
      </c>
    </row>
    <row r="166" spans="1:14" x14ac:dyDescent="0.2">
      <c r="A166" s="47"/>
      <c r="B166" s="44">
        <v>4</v>
      </c>
      <c r="C166" s="45">
        <v>22825.99</v>
      </c>
      <c r="D166" s="45">
        <v>22807.54</v>
      </c>
      <c r="E166" s="61">
        <v>22845</v>
      </c>
      <c r="F166" s="45">
        <v>22872.33</v>
      </c>
      <c r="G166" s="45">
        <v>22952.240000000002</v>
      </c>
      <c r="H166" s="45">
        <v>22871.16</v>
      </c>
      <c r="I166" s="45">
        <v>22852.67</v>
      </c>
      <c r="J166" s="45">
        <v>22967.62</v>
      </c>
      <c r="K166" s="45">
        <v>23047.62</v>
      </c>
      <c r="L166" s="45">
        <v>23097.18</v>
      </c>
      <c r="M166" s="45">
        <v>23201.73</v>
      </c>
      <c r="N166" s="45">
        <v>23239.75</v>
      </c>
    </row>
    <row r="167" spans="1:14" x14ac:dyDescent="0.2">
      <c r="A167" s="47"/>
      <c r="B167" s="44">
        <v>5</v>
      </c>
      <c r="C167" s="45">
        <v>22822.3</v>
      </c>
      <c r="D167" s="45">
        <v>22807.54</v>
      </c>
      <c r="E167" s="61">
        <v>22846.63</v>
      </c>
      <c r="F167" s="45">
        <v>22873.06</v>
      </c>
      <c r="G167" s="45">
        <v>22955.29</v>
      </c>
      <c r="H167" s="45">
        <v>22867.46</v>
      </c>
      <c r="I167" s="45">
        <v>22852.67</v>
      </c>
      <c r="J167" s="45">
        <v>22972.05</v>
      </c>
      <c r="K167" s="45">
        <v>23049.85</v>
      </c>
      <c r="L167" s="45">
        <v>23098.720000000001</v>
      </c>
      <c r="M167" s="45">
        <v>23205.47</v>
      </c>
      <c r="N167" s="45">
        <v>23240.52</v>
      </c>
    </row>
    <row r="168" spans="1:14" x14ac:dyDescent="0.2">
      <c r="A168" s="47"/>
      <c r="B168" s="44">
        <v>6</v>
      </c>
      <c r="C168" s="45">
        <v>22818.61</v>
      </c>
      <c r="D168" s="45">
        <v>22807.54</v>
      </c>
      <c r="E168" s="61">
        <v>22848.26</v>
      </c>
      <c r="F168" s="45">
        <v>22873.8</v>
      </c>
      <c r="G168" s="45">
        <v>22958.35</v>
      </c>
      <c r="H168" s="45">
        <v>22863.759999999998</v>
      </c>
      <c r="I168" s="45">
        <v>22852.67</v>
      </c>
      <c r="J168" s="45">
        <v>22976.48</v>
      </c>
      <c r="K168" s="45">
        <v>23052.080000000002</v>
      </c>
      <c r="L168" s="45">
        <v>23100.26</v>
      </c>
      <c r="M168" s="45">
        <v>23209.200000000001</v>
      </c>
      <c r="N168" s="45">
        <v>23241.3</v>
      </c>
    </row>
    <row r="169" spans="1:14" x14ac:dyDescent="0.2">
      <c r="A169" s="47"/>
      <c r="B169" s="44">
        <v>7</v>
      </c>
      <c r="C169" s="45">
        <v>22814.92</v>
      </c>
      <c r="D169" s="45">
        <v>22807.54</v>
      </c>
      <c r="E169" s="61">
        <v>22849.89</v>
      </c>
      <c r="F169" s="45">
        <v>22874.54</v>
      </c>
      <c r="G169" s="45">
        <v>22961.4</v>
      </c>
      <c r="H169" s="45">
        <v>22860.06</v>
      </c>
      <c r="I169" s="45">
        <v>22852.67</v>
      </c>
      <c r="J169" s="45">
        <v>22980.92</v>
      </c>
      <c r="K169" s="45">
        <v>23054.3</v>
      </c>
      <c r="L169" s="45">
        <v>23101.799999998999</v>
      </c>
      <c r="M169" s="45">
        <v>23212.93</v>
      </c>
      <c r="N169" s="45">
        <v>23242.07</v>
      </c>
    </row>
    <row r="170" spans="1:14" x14ac:dyDescent="0.2">
      <c r="A170" s="47"/>
      <c r="B170" s="44">
        <v>8</v>
      </c>
      <c r="C170" s="45">
        <v>22811.23</v>
      </c>
      <c r="D170" s="45">
        <v>22807.54</v>
      </c>
      <c r="E170" s="61">
        <v>22851.52</v>
      </c>
      <c r="F170" s="45">
        <v>22875.279999999999</v>
      </c>
      <c r="G170" s="45">
        <v>22964.46</v>
      </c>
      <c r="H170" s="45">
        <v>22856.37</v>
      </c>
      <c r="I170" s="45">
        <v>22852.67</v>
      </c>
      <c r="J170" s="45">
        <v>22985.35</v>
      </c>
      <c r="K170" s="45">
        <v>23056.53</v>
      </c>
      <c r="L170" s="45">
        <v>23103.34</v>
      </c>
      <c r="M170" s="45">
        <v>23216.67</v>
      </c>
      <c r="N170" s="45">
        <v>23242.85</v>
      </c>
    </row>
    <row r="171" spans="1:14" x14ac:dyDescent="0.2">
      <c r="A171" s="47"/>
      <c r="B171" s="44">
        <v>9</v>
      </c>
      <c r="C171" s="45">
        <v>22807.54</v>
      </c>
      <c r="D171" s="45">
        <v>22807.54</v>
      </c>
      <c r="E171" s="61">
        <v>22853.16</v>
      </c>
      <c r="F171" s="45">
        <v>22876.01</v>
      </c>
      <c r="G171" s="45">
        <v>22967.51</v>
      </c>
      <c r="H171" s="45">
        <v>22852.67</v>
      </c>
      <c r="I171" s="45">
        <v>22852.67</v>
      </c>
      <c r="J171" s="45">
        <v>22989.79</v>
      </c>
      <c r="K171" s="45">
        <v>23058.76</v>
      </c>
      <c r="L171" s="45">
        <v>23104.880000000001</v>
      </c>
      <c r="M171" s="45">
        <v>23220.400000000001</v>
      </c>
      <c r="N171" s="45">
        <v>23243.62</v>
      </c>
    </row>
    <row r="172" spans="1:14" x14ac:dyDescent="0.2">
      <c r="A172" s="47"/>
      <c r="B172" s="44">
        <v>10</v>
      </c>
      <c r="C172" s="45">
        <v>22807.54</v>
      </c>
      <c r="D172" s="61">
        <v>22809.17</v>
      </c>
      <c r="E172" s="45">
        <v>22853.9</v>
      </c>
      <c r="F172" s="45">
        <v>22879.05</v>
      </c>
      <c r="G172" s="45">
        <v>22963.8</v>
      </c>
      <c r="H172" s="45">
        <v>22852.67</v>
      </c>
      <c r="I172" s="45">
        <v>22857.08</v>
      </c>
      <c r="J172" s="45">
        <v>22992.01</v>
      </c>
      <c r="K172" s="45">
        <v>23060.3</v>
      </c>
      <c r="L172" s="45">
        <v>23108.6</v>
      </c>
      <c r="M172" s="45">
        <v>23221.17</v>
      </c>
      <c r="N172" s="45">
        <v>23246.61</v>
      </c>
    </row>
    <row r="173" spans="1:14" x14ac:dyDescent="0.2">
      <c r="A173" s="47"/>
      <c r="B173" s="44">
        <v>11</v>
      </c>
      <c r="C173" s="45">
        <v>22807.54</v>
      </c>
      <c r="D173" s="61">
        <v>22810.799999999999</v>
      </c>
      <c r="E173" s="45">
        <v>22854.63</v>
      </c>
      <c r="F173" s="45">
        <v>22882.1</v>
      </c>
      <c r="G173" s="45">
        <v>22960.080000000002</v>
      </c>
      <c r="H173" s="45">
        <v>22852.67</v>
      </c>
      <c r="I173" s="45">
        <v>22861.49</v>
      </c>
      <c r="J173" s="45">
        <v>22994.23</v>
      </c>
      <c r="K173" s="45">
        <v>23061.83</v>
      </c>
      <c r="L173" s="45">
        <v>23112.32</v>
      </c>
      <c r="M173" s="45">
        <v>23221.95</v>
      </c>
      <c r="N173" s="45">
        <v>23249.61</v>
      </c>
    </row>
    <row r="174" spans="1:14" x14ac:dyDescent="0.2">
      <c r="A174" s="47"/>
      <c r="B174" s="44">
        <v>12</v>
      </c>
      <c r="C174" s="45">
        <v>22807.54</v>
      </c>
      <c r="D174" s="61">
        <v>22812.42</v>
      </c>
      <c r="E174" s="45">
        <v>22855.37</v>
      </c>
      <c r="F174" s="45">
        <v>22885.14</v>
      </c>
      <c r="G174" s="45">
        <v>22956.37</v>
      </c>
      <c r="H174" s="45">
        <v>22852.67</v>
      </c>
      <c r="I174" s="45">
        <v>22865.9</v>
      </c>
      <c r="J174" s="45">
        <v>22996.46</v>
      </c>
      <c r="K174" s="45">
        <v>23063.37</v>
      </c>
      <c r="L174" s="45">
        <v>23116.03</v>
      </c>
      <c r="M174" s="45">
        <v>23222.720000000001</v>
      </c>
      <c r="N174" s="45">
        <v>23252.6</v>
      </c>
    </row>
    <row r="175" spans="1:14" x14ac:dyDescent="0.2">
      <c r="A175" s="47"/>
      <c r="B175" s="44">
        <v>13</v>
      </c>
      <c r="C175" s="45">
        <v>22807.54</v>
      </c>
      <c r="D175" s="61">
        <v>22814.05</v>
      </c>
      <c r="E175" s="45">
        <v>22856.11</v>
      </c>
      <c r="F175" s="45">
        <v>22888.19</v>
      </c>
      <c r="G175" s="45">
        <v>22952.66</v>
      </c>
      <c r="H175" s="45">
        <v>22852.67</v>
      </c>
      <c r="I175" s="45">
        <v>22870.32</v>
      </c>
      <c r="J175" s="45">
        <v>22998.68</v>
      </c>
      <c r="K175" s="45">
        <v>23064.9</v>
      </c>
      <c r="L175" s="45">
        <v>23119.75</v>
      </c>
      <c r="M175" s="45">
        <v>23223.49</v>
      </c>
      <c r="N175" s="45">
        <v>23255.599999999999</v>
      </c>
    </row>
    <row r="176" spans="1:14" x14ac:dyDescent="0.2">
      <c r="A176" s="47"/>
      <c r="B176" s="44">
        <v>14</v>
      </c>
      <c r="C176" s="45">
        <v>22807.54</v>
      </c>
      <c r="D176" s="61">
        <v>22815.68</v>
      </c>
      <c r="E176" s="45">
        <v>22856.84</v>
      </c>
      <c r="F176" s="45">
        <v>22891.24</v>
      </c>
      <c r="G176" s="45">
        <v>22948.95</v>
      </c>
      <c r="H176" s="45">
        <v>22852.67</v>
      </c>
      <c r="I176" s="45">
        <v>22874.73</v>
      </c>
      <c r="J176" s="45">
        <v>23000.9</v>
      </c>
      <c r="K176" s="45">
        <v>23066.44</v>
      </c>
      <c r="L176" s="45">
        <v>23123.47</v>
      </c>
      <c r="M176" s="45">
        <v>23224.27</v>
      </c>
      <c r="N176" s="45">
        <v>23258.59</v>
      </c>
    </row>
    <row r="177" spans="1:14" x14ac:dyDescent="0.2">
      <c r="A177" s="47"/>
      <c r="B177" s="44">
        <v>15</v>
      </c>
      <c r="C177" s="45">
        <v>22807.54</v>
      </c>
      <c r="D177" s="61">
        <v>22817.31</v>
      </c>
      <c r="E177" s="45">
        <v>22857.58</v>
      </c>
      <c r="F177" s="45">
        <v>22894.28</v>
      </c>
      <c r="G177" s="45">
        <v>22945.24</v>
      </c>
      <c r="H177" s="45">
        <v>22852.67</v>
      </c>
      <c r="I177" s="45">
        <v>22879.14</v>
      </c>
      <c r="J177" s="45">
        <v>23003.119999999999</v>
      </c>
      <c r="K177" s="45">
        <v>23067.98</v>
      </c>
      <c r="L177" s="45">
        <v>23127.19</v>
      </c>
      <c r="M177" s="45">
        <v>23225.040000000001</v>
      </c>
      <c r="N177" s="45">
        <v>23261.59</v>
      </c>
    </row>
    <row r="178" spans="1:14" x14ac:dyDescent="0.2">
      <c r="A178" s="47"/>
      <c r="B178" s="44">
        <v>16</v>
      </c>
      <c r="C178" s="45">
        <v>22807.54</v>
      </c>
      <c r="D178" s="61">
        <v>22818.94</v>
      </c>
      <c r="E178" s="45">
        <v>22858.32</v>
      </c>
      <c r="F178" s="45">
        <v>22897.33</v>
      </c>
      <c r="G178" s="45">
        <v>22941.53</v>
      </c>
      <c r="H178" s="45">
        <v>22852.67</v>
      </c>
      <c r="I178" s="45">
        <v>22883.56</v>
      </c>
      <c r="J178" s="45">
        <v>23005.35</v>
      </c>
      <c r="K178" s="45">
        <v>23069.51</v>
      </c>
      <c r="L178" s="45">
        <v>23130.92</v>
      </c>
      <c r="M178" s="45">
        <v>23225.82</v>
      </c>
      <c r="N178" s="45">
        <v>23264.58</v>
      </c>
    </row>
    <row r="179" spans="1:14" x14ac:dyDescent="0.2">
      <c r="A179" s="47"/>
      <c r="B179" s="44">
        <v>17</v>
      </c>
      <c r="C179" s="45">
        <v>22807.54</v>
      </c>
      <c r="D179" s="61">
        <v>22820.560000000001</v>
      </c>
      <c r="E179" s="45">
        <v>22859.06</v>
      </c>
      <c r="F179" s="45">
        <v>22900.38</v>
      </c>
      <c r="G179" s="45">
        <v>22937.82</v>
      </c>
      <c r="H179" s="45">
        <v>22852.67</v>
      </c>
      <c r="I179" s="45">
        <v>22887.98</v>
      </c>
      <c r="J179" s="45">
        <v>23007.57</v>
      </c>
      <c r="K179" s="45">
        <v>23071.05</v>
      </c>
      <c r="L179" s="45">
        <v>23134.639999999999</v>
      </c>
      <c r="M179" s="45">
        <v>23226.59</v>
      </c>
      <c r="N179" s="45">
        <v>23267.58</v>
      </c>
    </row>
    <row r="180" spans="1:14" x14ac:dyDescent="0.2">
      <c r="A180" s="47"/>
      <c r="B180" s="44">
        <v>18</v>
      </c>
      <c r="C180" s="45">
        <v>22807.54</v>
      </c>
      <c r="D180" s="61">
        <v>22822.19</v>
      </c>
      <c r="E180" s="45">
        <v>22859.79</v>
      </c>
      <c r="F180" s="45">
        <v>22903.42</v>
      </c>
      <c r="G180" s="45">
        <v>22934.11</v>
      </c>
      <c r="H180" s="45">
        <v>22852.67</v>
      </c>
      <c r="I180" s="45">
        <v>22892.39</v>
      </c>
      <c r="J180" s="45">
        <v>23009.79</v>
      </c>
      <c r="K180" s="45">
        <v>23072.59</v>
      </c>
      <c r="L180" s="45">
        <v>23138.36</v>
      </c>
      <c r="M180" s="45">
        <v>23227.360000000001</v>
      </c>
      <c r="N180" s="45">
        <v>23270.57</v>
      </c>
    </row>
    <row r="181" spans="1:14" x14ac:dyDescent="0.2">
      <c r="A181" s="47"/>
      <c r="B181" s="44">
        <v>19</v>
      </c>
      <c r="C181" s="45">
        <v>22807.54</v>
      </c>
      <c r="D181" s="61">
        <v>22823.82</v>
      </c>
      <c r="E181" s="45">
        <v>22860.53</v>
      </c>
      <c r="F181" s="45">
        <v>22906.47</v>
      </c>
      <c r="G181" s="45">
        <v>22930.400000000001</v>
      </c>
      <c r="H181" s="45">
        <v>22852.67</v>
      </c>
      <c r="I181" s="45">
        <v>22896.81</v>
      </c>
      <c r="J181" s="45">
        <v>23012.02</v>
      </c>
      <c r="K181" s="45">
        <v>23074.12</v>
      </c>
      <c r="L181" s="45">
        <v>23142.080000000002</v>
      </c>
      <c r="M181" s="45">
        <v>23228.14</v>
      </c>
      <c r="N181" s="45">
        <v>23273.57</v>
      </c>
    </row>
    <row r="182" spans="1:14" x14ac:dyDescent="0.2">
      <c r="A182" s="47"/>
      <c r="B182" s="44">
        <v>20</v>
      </c>
      <c r="C182" s="45">
        <v>22807.54</v>
      </c>
      <c r="D182" s="61">
        <v>22825.45</v>
      </c>
      <c r="E182" s="45">
        <v>22861.27</v>
      </c>
      <c r="F182" s="45">
        <v>22909.52</v>
      </c>
      <c r="G182" s="45">
        <v>22926.7</v>
      </c>
      <c r="H182" s="45">
        <v>22852.67</v>
      </c>
      <c r="I182" s="45">
        <v>22901.23</v>
      </c>
      <c r="J182" s="45">
        <v>23014.240000000002</v>
      </c>
      <c r="K182" s="45">
        <v>23075.66</v>
      </c>
      <c r="L182" s="45">
        <v>23145.81</v>
      </c>
      <c r="M182" s="45">
        <v>23228.91</v>
      </c>
      <c r="N182" s="45">
        <v>23276.57</v>
      </c>
    </row>
    <row r="183" spans="1:14" x14ac:dyDescent="0.2">
      <c r="A183" s="47"/>
      <c r="B183" s="44">
        <v>21</v>
      </c>
      <c r="C183" s="45">
        <v>22807.54</v>
      </c>
      <c r="D183" s="61">
        <v>22827.08</v>
      </c>
      <c r="E183" s="45">
        <v>22862</v>
      </c>
      <c r="F183" s="45">
        <v>22912.57</v>
      </c>
      <c r="G183" s="45">
        <v>22922.99</v>
      </c>
      <c r="H183" s="45">
        <v>22852.67</v>
      </c>
      <c r="I183" s="45">
        <v>22905.65</v>
      </c>
      <c r="J183" s="45">
        <v>23016.46</v>
      </c>
      <c r="K183" s="45">
        <v>23077.200000000001</v>
      </c>
      <c r="L183" s="45">
        <v>23149.53</v>
      </c>
      <c r="M183" s="45">
        <v>23229.69</v>
      </c>
      <c r="N183" s="45">
        <v>23279.57</v>
      </c>
    </row>
    <row r="184" spans="1:14" x14ac:dyDescent="0.2">
      <c r="A184" s="47"/>
      <c r="B184" s="44">
        <v>22</v>
      </c>
      <c r="C184" s="45">
        <v>22807.54</v>
      </c>
      <c r="D184" s="61">
        <v>22828.71</v>
      </c>
      <c r="E184" s="45">
        <v>22862.74</v>
      </c>
      <c r="F184" s="45">
        <v>22915.62</v>
      </c>
      <c r="G184" s="45">
        <v>22919.279999999999</v>
      </c>
      <c r="H184" s="45">
        <v>22852.67</v>
      </c>
      <c r="I184" s="45">
        <v>22910.07</v>
      </c>
      <c r="J184" s="45">
        <v>23018.69</v>
      </c>
      <c r="K184" s="45">
        <v>23078.73</v>
      </c>
      <c r="L184" s="45">
        <v>23153.26</v>
      </c>
      <c r="M184" s="45">
        <v>23230.46</v>
      </c>
      <c r="N184" s="45">
        <v>23282.560000000001</v>
      </c>
    </row>
    <row r="185" spans="1:14" x14ac:dyDescent="0.2">
      <c r="A185" s="47"/>
      <c r="B185" s="44">
        <v>23</v>
      </c>
      <c r="C185" s="45">
        <v>22807.54</v>
      </c>
      <c r="D185" s="61">
        <v>22830.34</v>
      </c>
      <c r="E185" s="45">
        <v>22863.48</v>
      </c>
      <c r="F185" s="45">
        <v>22918.67</v>
      </c>
      <c r="G185" s="45">
        <v>22915.58</v>
      </c>
      <c r="H185" s="45">
        <v>22852.67</v>
      </c>
      <c r="I185" s="45">
        <v>22914.49</v>
      </c>
      <c r="J185" s="45">
        <v>23020.91</v>
      </c>
      <c r="K185" s="45">
        <v>23080.27</v>
      </c>
      <c r="L185" s="45">
        <v>23156.98</v>
      </c>
      <c r="M185" s="45">
        <v>23231.23</v>
      </c>
      <c r="N185" s="45">
        <v>23285.56</v>
      </c>
    </row>
    <row r="186" spans="1:14" x14ac:dyDescent="0.2">
      <c r="A186" s="47"/>
      <c r="B186" s="44">
        <v>24</v>
      </c>
      <c r="C186" s="45">
        <v>22807.54</v>
      </c>
      <c r="D186" s="61">
        <v>22831.97</v>
      </c>
      <c r="E186" s="45">
        <v>22864.22</v>
      </c>
      <c r="F186" s="45">
        <v>22921.72</v>
      </c>
      <c r="G186" s="45">
        <v>22911.87</v>
      </c>
      <c r="H186" s="45">
        <v>22852.67</v>
      </c>
      <c r="I186" s="45">
        <v>22918.91</v>
      </c>
      <c r="J186" s="45">
        <v>23023.14</v>
      </c>
      <c r="K186" s="45">
        <v>23081.81</v>
      </c>
      <c r="L186" s="45">
        <v>23160.71</v>
      </c>
      <c r="M186" s="45">
        <v>23232.01</v>
      </c>
      <c r="N186" s="45">
        <v>23288.560000000001</v>
      </c>
    </row>
    <row r="187" spans="1:14" x14ac:dyDescent="0.2">
      <c r="A187" s="47"/>
      <c r="B187" s="44">
        <v>25</v>
      </c>
      <c r="C187" s="45">
        <v>22807.54</v>
      </c>
      <c r="D187" s="61">
        <v>22833.59</v>
      </c>
      <c r="E187" s="45">
        <v>22864.95</v>
      </c>
      <c r="F187" s="45">
        <v>22924.77</v>
      </c>
      <c r="G187" s="45">
        <v>22908.17</v>
      </c>
      <c r="H187" s="45">
        <v>22852.67</v>
      </c>
      <c r="I187" s="45">
        <v>22923.34</v>
      </c>
      <c r="J187" s="45">
        <v>23025.360000000001</v>
      </c>
      <c r="K187" s="45">
        <v>23083.34</v>
      </c>
      <c r="L187" s="45">
        <v>23164.43</v>
      </c>
      <c r="M187" s="45">
        <v>23232.78</v>
      </c>
      <c r="N187" s="45">
        <v>23291.56</v>
      </c>
    </row>
    <row r="188" spans="1:14" x14ac:dyDescent="0.2">
      <c r="A188" s="47"/>
      <c r="B188" s="44">
        <v>26</v>
      </c>
      <c r="C188" s="45">
        <v>22807.54</v>
      </c>
      <c r="D188" s="61">
        <v>22835.22</v>
      </c>
      <c r="E188" s="45">
        <v>22865.69</v>
      </c>
      <c r="F188" s="45">
        <v>22927.82</v>
      </c>
      <c r="G188" s="45">
        <v>22904.46</v>
      </c>
      <c r="H188" s="45">
        <v>22852.67</v>
      </c>
      <c r="I188" s="45">
        <v>22927.759999999998</v>
      </c>
      <c r="J188" s="45">
        <v>23027.59</v>
      </c>
      <c r="K188" s="45">
        <v>23084.880000000001</v>
      </c>
      <c r="L188" s="45">
        <v>23168.16</v>
      </c>
      <c r="M188" s="45">
        <v>23233.56</v>
      </c>
      <c r="N188" s="45">
        <v>23294.560000000001</v>
      </c>
    </row>
    <row r="189" spans="1:14" x14ac:dyDescent="0.2">
      <c r="A189" s="47"/>
      <c r="B189" s="44">
        <v>27</v>
      </c>
      <c r="C189" s="45">
        <v>22807.54</v>
      </c>
      <c r="D189" s="61">
        <v>22836.85</v>
      </c>
      <c r="E189" s="45">
        <v>22866.43</v>
      </c>
      <c r="F189" s="45">
        <v>22930.87</v>
      </c>
      <c r="G189" s="45">
        <v>22900.76</v>
      </c>
      <c r="H189" s="45">
        <v>22852.67</v>
      </c>
      <c r="I189" s="45">
        <v>22932.19</v>
      </c>
      <c r="J189" s="45">
        <v>23029.81</v>
      </c>
      <c r="K189" s="45">
        <v>23086.42</v>
      </c>
      <c r="L189" s="45">
        <v>23171.89</v>
      </c>
      <c r="M189" s="45">
        <v>23234.33</v>
      </c>
      <c r="N189" s="45">
        <v>23297.56</v>
      </c>
    </row>
    <row r="190" spans="1:14" x14ac:dyDescent="0.2">
      <c r="A190" s="47"/>
      <c r="B190" s="44">
        <v>28</v>
      </c>
      <c r="C190" s="45">
        <v>22807.54</v>
      </c>
      <c r="D190" s="61">
        <v>22838.48</v>
      </c>
      <c r="E190" s="45">
        <v>22867.16</v>
      </c>
      <c r="F190" s="45">
        <v>22933.919999999998</v>
      </c>
      <c r="G190" s="45">
        <v>22897.06</v>
      </c>
      <c r="H190" s="45">
        <v>22852.67</v>
      </c>
      <c r="I190" s="45">
        <v>22936.61</v>
      </c>
      <c r="J190" s="45">
        <v>23032.04</v>
      </c>
      <c r="K190" s="45">
        <v>23087.96</v>
      </c>
      <c r="L190" s="45">
        <v>23175.62</v>
      </c>
      <c r="M190" s="45">
        <v>23235.1</v>
      </c>
      <c r="N190" s="45">
        <v>23300.560000000001</v>
      </c>
    </row>
    <row r="191" spans="1:14" x14ac:dyDescent="0.2">
      <c r="A191" s="47"/>
      <c r="B191" s="44">
        <v>29</v>
      </c>
      <c r="C191" s="45">
        <v>22807.54</v>
      </c>
      <c r="D191" s="61"/>
      <c r="E191" s="45">
        <v>22867.9</v>
      </c>
      <c r="F191" s="45">
        <v>22936.97</v>
      </c>
      <c r="G191" s="45">
        <v>22893.360000000001</v>
      </c>
      <c r="H191" s="45">
        <v>22852.67</v>
      </c>
      <c r="I191" s="45">
        <v>22941.040000000001</v>
      </c>
      <c r="J191" s="45">
        <v>23034.26</v>
      </c>
      <c r="K191" s="45">
        <v>23089.49</v>
      </c>
      <c r="L191" s="45">
        <v>23179.35</v>
      </c>
      <c r="M191" s="45">
        <v>23235.88</v>
      </c>
      <c r="N191" s="45">
        <v>23303.56</v>
      </c>
    </row>
    <row r="192" spans="1:14" x14ac:dyDescent="0.2">
      <c r="A192" s="47"/>
      <c r="B192" s="44">
        <v>30</v>
      </c>
      <c r="C192" s="45">
        <v>22807.54</v>
      </c>
      <c r="D192" s="45"/>
      <c r="E192" s="45">
        <v>22868.639999999999</v>
      </c>
      <c r="F192" s="45">
        <v>22940.02</v>
      </c>
      <c r="G192" s="45">
        <v>22889.65</v>
      </c>
      <c r="H192" s="45">
        <v>22852.67</v>
      </c>
      <c r="I192" s="45">
        <v>22945.47</v>
      </c>
      <c r="J192" s="45">
        <v>23036.49</v>
      </c>
      <c r="K192" s="45">
        <v>23091.03</v>
      </c>
      <c r="L192" s="45">
        <v>23183.08</v>
      </c>
      <c r="M192" s="45">
        <v>23236.65</v>
      </c>
      <c r="N192" s="45">
        <v>23306.560000000001</v>
      </c>
    </row>
    <row r="193" spans="1:14" x14ac:dyDescent="0.2">
      <c r="A193" s="47"/>
      <c r="B193" s="44">
        <v>31</v>
      </c>
      <c r="C193" s="45">
        <v>22807.54</v>
      </c>
      <c r="D193" s="45"/>
      <c r="E193" s="45">
        <v>22869.38</v>
      </c>
      <c r="F193" s="45"/>
      <c r="G193" s="45">
        <v>22885.95</v>
      </c>
      <c r="H193" s="45"/>
      <c r="I193" s="45">
        <v>22949.89</v>
      </c>
      <c r="J193" s="45">
        <v>23038.71</v>
      </c>
      <c r="K193" s="45"/>
      <c r="L193" s="45">
        <v>23186.81</v>
      </c>
      <c r="M193" s="45"/>
      <c r="N193" s="45">
        <v>23309.56</v>
      </c>
    </row>
    <row r="194" spans="1:14" x14ac:dyDescent="0.2">
      <c r="A194" s="47"/>
      <c r="B194" s="27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</row>
    <row r="195" spans="1:14" x14ac:dyDescent="0.2">
      <c r="A195" s="384" t="s">
        <v>35</v>
      </c>
      <c r="B195" s="385"/>
      <c r="C195" s="48">
        <f t="shared" ref="C195:N195" si="4">AVERAGE(C163:C194)</f>
        <v>22811.825161290326</v>
      </c>
      <c r="D195" s="48">
        <f t="shared" si="4"/>
        <v>22818.588928571426</v>
      </c>
      <c r="E195" s="48">
        <f t="shared" si="4"/>
        <v>22857.279677419356</v>
      </c>
      <c r="F195" s="48">
        <f t="shared" si="4"/>
        <v>22898.587999999996</v>
      </c>
      <c r="G195" s="48">
        <f t="shared" si="4"/>
        <v>22933.691290322582</v>
      </c>
      <c r="H195" s="48">
        <f t="shared" si="4"/>
        <v>22857.10666666667</v>
      </c>
      <c r="I195" s="48">
        <f t="shared" si="4"/>
        <v>22888.712258064515</v>
      </c>
      <c r="J195" s="48">
        <f t="shared" si="4"/>
        <v>23002.783548387099</v>
      </c>
      <c r="K195" s="48">
        <f t="shared" si="4"/>
        <v>23067.917333333335</v>
      </c>
      <c r="L195" s="48">
        <f t="shared" si="4"/>
        <v>23133.467741935419</v>
      </c>
      <c r="M195" s="48">
        <f t="shared" si="4"/>
        <v>23221.878666666671</v>
      </c>
      <c r="N195" s="48">
        <f t="shared" si="4"/>
        <v>23267.17258064518</v>
      </c>
    </row>
    <row r="196" spans="1:14" x14ac:dyDescent="0.2">
      <c r="A196" s="49" t="s">
        <v>84</v>
      </c>
      <c r="B196" s="49"/>
    </row>
    <row r="199" spans="1:14" ht="25.5" customHeight="1" x14ac:dyDescent="0.2">
      <c r="A199" s="153" t="s">
        <v>21</v>
      </c>
      <c r="B199" s="152"/>
      <c r="C199" s="152"/>
      <c r="D199" s="152"/>
      <c r="E199" s="152"/>
      <c r="F199" s="152"/>
      <c r="G199" s="152"/>
      <c r="H199" s="152"/>
      <c r="I199" s="152"/>
      <c r="J199" s="152"/>
      <c r="K199" s="152"/>
      <c r="L199" s="152"/>
      <c r="M199" s="152"/>
      <c r="N199" s="152"/>
    </row>
    <row r="200" spans="1:14" x14ac:dyDescent="0.2">
      <c r="A200" s="154" t="s">
        <v>22</v>
      </c>
      <c r="B200" s="152"/>
      <c r="C200" s="152"/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  <c r="N200" s="152"/>
    </row>
    <row r="201" spans="1:14" x14ac:dyDescent="0.2">
      <c r="A201" s="159"/>
      <c r="B201" s="160"/>
      <c r="C201" s="160"/>
      <c r="D201" s="160"/>
      <c r="E201" s="160"/>
      <c r="F201" s="160"/>
      <c r="G201" s="160"/>
      <c r="H201" s="160"/>
      <c r="I201" s="160"/>
      <c r="J201" s="160"/>
      <c r="K201" s="160"/>
      <c r="L201" s="160"/>
      <c r="M201" s="160"/>
      <c r="N201" s="160"/>
    </row>
    <row r="202" spans="1:14" x14ac:dyDescent="0.2">
      <c r="A202" s="28"/>
      <c r="B202" s="29"/>
      <c r="C202" s="30"/>
      <c r="D202" s="31"/>
      <c r="E202" s="32"/>
      <c r="F202" s="30"/>
      <c r="G202" s="32"/>
      <c r="H202" s="30"/>
      <c r="I202" s="32"/>
      <c r="J202" s="30"/>
      <c r="K202" s="32"/>
      <c r="L202" s="32"/>
      <c r="M202" s="32"/>
      <c r="N202" s="30"/>
    </row>
    <row r="203" spans="1:14" x14ac:dyDescent="0.2">
      <c r="A203" s="34" t="s">
        <v>19</v>
      </c>
      <c r="B203" s="35" t="s">
        <v>20</v>
      </c>
      <c r="C203" s="137" t="s">
        <v>23</v>
      </c>
      <c r="D203" s="138" t="s">
        <v>24</v>
      </c>
      <c r="E203" s="139" t="s">
        <v>25</v>
      </c>
      <c r="F203" s="140" t="s">
        <v>26</v>
      </c>
      <c r="G203" s="139" t="s">
        <v>27</v>
      </c>
      <c r="H203" s="140" t="s">
        <v>28</v>
      </c>
      <c r="I203" s="139" t="s">
        <v>29</v>
      </c>
      <c r="J203" s="140" t="s">
        <v>30</v>
      </c>
      <c r="K203" s="139" t="s">
        <v>31</v>
      </c>
      <c r="L203" s="139" t="s">
        <v>32</v>
      </c>
      <c r="M203" s="139" t="s">
        <v>33</v>
      </c>
      <c r="N203" s="140" t="s">
        <v>34</v>
      </c>
    </row>
    <row r="204" spans="1:14" x14ac:dyDescent="0.2">
      <c r="A204" s="37"/>
      <c r="B204" s="38"/>
      <c r="C204" s="39"/>
      <c r="D204" s="40"/>
      <c r="E204" s="41"/>
      <c r="F204" s="42"/>
      <c r="G204" s="41"/>
      <c r="H204" s="42"/>
      <c r="I204" s="41"/>
      <c r="J204" s="42"/>
      <c r="K204" s="41"/>
      <c r="L204" s="41"/>
      <c r="M204" s="41"/>
      <c r="N204" s="42"/>
    </row>
    <row r="205" spans="1:14" x14ac:dyDescent="0.2">
      <c r="A205" s="167">
        <v>2012</v>
      </c>
      <c r="B205" s="44">
        <v>1</v>
      </c>
      <c r="C205" s="45">
        <v>22296.19</v>
      </c>
      <c r="D205" s="46">
        <v>22412.68</v>
      </c>
      <c r="E205" s="61">
        <v>22463.56</v>
      </c>
      <c r="F205" s="46">
        <v>22536.41</v>
      </c>
      <c r="G205" s="45">
        <v>22592.720000000001</v>
      </c>
      <c r="H205" s="46">
        <v>22621.53</v>
      </c>
      <c r="I205" s="46">
        <v>22627.360000000001</v>
      </c>
      <c r="J205" s="45">
        <v>22576.98</v>
      </c>
      <c r="K205" s="46">
        <v>22559.48</v>
      </c>
      <c r="L205" s="46">
        <v>22592.560000000001</v>
      </c>
      <c r="M205" s="46">
        <v>22738.63</v>
      </c>
      <c r="N205" s="46">
        <v>22885.62</v>
      </c>
    </row>
    <row r="206" spans="1:14" x14ac:dyDescent="0.2">
      <c r="A206" s="47"/>
      <c r="B206" s="44">
        <v>2</v>
      </c>
      <c r="C206" s="45">
        <v>22298.34</v>
      </c>
      <c r="D206" s="45">
        <v>22417.01</v>
      </c>
      <c r="E206" s="61">
        <v>22464.34</v>
      </c>
      <c r="F206" s="45">
        <v>22539.31</v>
      </c>
      <c r="G206" s="45">
        <v>22594.22</v>
      </c>
      <c r="H206" s="45">
        <v>22622.26</v>
      </c>
      <c r="I206" s="45">
        <v>22627.360000000001</v>
      </c>
      <c r="J206" s="45">
        <v>22574.79</v>
      </c>
      <c r="K206" s="45">
        <v>22559.48</v>
      </c>
      <c r="L206" s="45">
        <v>22594.06</v>
      </c>
      <c r="M206" s="45">
        <v>22744.48</v>
      </c>
      <c r="N206" s="45">
        <v>22890.18</v>
      </c>
    </row>
    <row r="207" spans="1:14" x14ac:dyDescent="0.2">
      <c r="A207" s="47"/>
      <c r="B207" s="44">
        <v>3</v>
      </c>
      <c r="C207" s="45">
        <v>22300.5</v>
      </c>
      <c r="D207" s="45">
        <v>22421.34</v>
      </c>
      <c r="E207" s="61">
        <v>22465.11</v>
      </c>
      <c r="F207" s="45">
        <v>22542.22</v>
      </c>
      <c r="G207" s="45">
        <v>22595.73</v>
      </c>
      <c r="H207" s="45">
        <v>22622.99</v>
      </c>
      <c r="I207" s="45">
        <v>22627.360000000001</v>
      </c>
      <c r="J207" s="45">
        <v>22572.6</v>
      </c>
      <c r="K207" s="45">
        <v>22559.48</v>
      </c>
      <c r="L207" s="45">
        <v>22595.57</v>
      </c>
      <c r="M207" s="45">
        <v>22750.32</v>
      </c>
      <c r="N207" s="45">
        <v>22894.74</v>
      </c>
    </row>
    <row r="208" spans="1:14" x14ac:dyDescent="0.2">
      <c r="A208" s="47"/>
      <c r="B208" s="44">
        <v>4</v>
      </c>
      <c r="C208" s="45">
        <v>22302.65</v>
      </c>
      <c r="D208" s="45">
        <v>22425.66</v>
      </c>
      <c r="E208" s="61">
        <v>22465.89</v>
      </c>
      <c r="F208" s="45">
        <v>22545.119999999999</v>
      </c>
      <c r="G208" s="45">
        <v>22597.23</v>
      </c>
      <c r="H208" s="45">
        <v>22623.72</v>
      </c>
      <c r="I208" s="45">
        <v>22627.360000000001</v>
      </c>
      <c r="J208" s="45">
        <v>22570.41</v>
      </c>
      <c r="K208" s="45">
        <v>22559.48</v>
      </c>
      <c r="L208" s="45">
        <v>22597.07</v>
      </c>
      <c r="M208" s="45">
        <v>22756.17</v>
      </c>
      <c r="N208" s="45">
        <v>22899.31</v>
      </c>
    </row>
    <row r="209" spans="1:14" x14ac:dyDescent="0.2">
      <c r="A209" s="47"/>
      <c r="B209" s="44">
        <v>5</v>
      </c>
      <c r="C209" s="45">
        <v>22304.81</v>
      </c>
      <c r="D209" s="45">
        <v>22429.99</v>
      </c>
      <c r="E209" s="61">
        <v>22466.66</v>
      </c>
      <c r="F209" s="45">
        <v>22548.02</v>
      </c>
      <c r="G209" s="45">
        <v>22598.74</v>
      </c>
      <c r="H209" s="45">
        <v>22624.45</v>
      </c>
      <c r="I209" s="45">
        <v>22627.360000000001</v>
      </c>
      <c r="J209" s="45">
        <v>22568.23</v>
      </c>
      <c r="K209" s="45">
        <v>22559.48</v>
      </c>
      <c r="L209" s="45">
        <v>22598.58</v>
      </c>
      <c r="M209" s="45">
        <v>22762.02</v>
      </c>
      <c r="N209" s="45">
        <v>22903.88</v>
      </c>
    </row>
    <row r="210" spans="1:14" x14ac:dyDescent="0.2">
      <c r="A210" s="47"/>
      <c r="B210" s="44">
        <v>6</v>
      </c>
      <c r="C210" s="45">
        <v>22306.959999999999</v>
      </c>
      <c r="D210" s="45">
        <v>22434.32</v>
      </c>
      <c r="E210" s="61">
        <v>22467.43</v>
      </c>
      <c r="F210" s="45">
        <v>22550.93</v>
      </c>
      <c r="G210" s="45">
        <v>22600.240000000002</v>
      </c>
      <c r="H210" s="45">
        <v>22625.18</v>
      </c>
      <c r="I210" s="45">
        <v>22627.360000000001</v>
      </c>
      <c r="J210" s="45">
        <v>22566.04</v>
      </c>
      <c r="K210" s="45">
        <v>22559.48</v>
      </c>
      <c r="L210" s="45">
        <v>22600.080000000002</v>
      </c>
      <c r="M210" s="45">
        <v>22767.87</v>
      </c>
      <c r="N210" s="45">
        <v>22908.44</v>
      </c>
    </row>
    <row r="211" spans="1:14" x14ac:dyDescent="0.2">
      <c r="A211" s="47"/>
      <c r="B211" s="44">
        <v>7</v>
      </c>
      <c r="C211" s="45">
        <v>22309.119999999999</v>
      </c>
      <c r="D211" s="45">
        <v>22438.65</v>
      </c>
      <c r="E211" s="61">
        <v>22468.21</v>
      </c>
      <c r="F211" s="45">
        <v>22553.83</v>
      </c>
      <c r="G211" s="45">
        <v>22601.75</v>
      </c>
      <c r="H211" s="45">
        <v>22625.91</v>
      </c>
      <c r="I211" s="45">
        <v>22627.360000000001</v>
      </c>
      <c r="J211" s="45">
        <v>22563.85</v>
      </c>
      <c r="K211" s="45">
        <v>22559.48</v>
      </c>
      <c r="L211" s="45">
        <v>22601.59</v>
      </c>
      <c r="M211" s="45">
        <v>22773.73</v>
      </c>
      <c r="N211" s="45">
        <v>22913.01</v>
      </c>
    </row>
    <row r="212" spans="1:14" x14ac:dyDescent="0.2">
      <c r="A212" s="47"/>
      <c r="B212" s="44">
        <v>8</v>
      </c>
      <c r="C212" s="45">
        <v>22311.27</v>
      </c>
      <c r="D212" s="45">
        <v>22442.98</v>
      </c>
      <c r="E212" s="61">
        <v>22468.98</v>
      </c>
      <c r="F212" s="45">
        <v>22556.73</v>
      </c>
      <c r="G212" s="45">
        <v>22603.25</v>
      </c>
      <c r="H212" s="45">
        <v>22626.639999999999</v>
      </c>
      <c r="I212" s="45">
        <v>22627.360000000001</v>
      </c>
      <c r="J212" s="45">
        <v>22561.66</v>
      </c>
      <c r="K212" s="45">
        <v>22559.48</v>
      </c>
      <c r="L212" s="45">
        <v>22603.09</v>
      </c>
      <c r="M212" s="45">
        <v>22779.58</v>
      </c>
      <c r="N212" s="45">
        <v>22917.58</v>
      </c>
    </row>
    <row r="213" spans="1:14" x14ac:dyDescent="0.2">
      <c r="A213" s="47"/>
      <c r="B213" s="44">
        <v>9</v>
      </c>
      <c r="C213" s="45">
        <v>22313.43</v>
      </c>
      <c r="D213" s="45">
        <v>22447.31</v>
      </c>
      <c r="E213" s="61">
        <v>22469.759999999998</v>
      </c>
      <c r="F213" s="45">
        <v>22559.64</v>
      </c>
      <c r="G213" s="45">
        <v>22604.76</v>
      </c>
      <c r="H213" s="45">
        <v>22627.360000000001</v>
      </c>
      <c r="I213" s="45">
        <v>22627.360000000001</v>
      </c>
      <c r="J213" s="45">
        <v>22559.48</v>
      </c>
      <c r="K213" s="45">
        <v>22559.48</v>
      </c>
      <c r="L213" s="45">
        <v>22604.6</v>
      </c>
      <c r="M213" s="45">
        <v>22785.439999999999</v>
      </c>
      <c r="N213" s="45">
        <v>22922.15</v>
      </c>
    </row>
    <row r="214" spans="1:14" x14ac:dyDescent="0.2">
      <c r="A214" s="47"/>
      <c r="B214" s="44">
        <v>10</v>
      </c>
      <c r="C214" s="45">
        <v>22317.74</v>
      </c>
      <c r="D214" s="61">
        <v>22448.080000000002</v>
      </c>
      <c r="E214" s="45">
        <v>22472.65</v>
      </c>
      <c r="F214" s="45">
        <v>22561.14</v>
      </c>
      <c r="G214" s="45">
        <v>22605.49</v>
      </c>
      <c r="H214" s="45">
        <v>22627.360000000001</v>
      </c>
      <c r="I214" s="45">
        <v>22625.17</v>
      </c>
      <c r="J214" s="45">
        <v>22559.48</v>
      </c>
      <c r="K214" s="45">
        <v>22560.98</v>
      </c>
      <c r="L214" s="45">
        <v>22610.41</v>
      </c>
      <c r="M214" s="45">
        <v>22789.98</v>
      </c>
      <c r="N214" s="45">
        <v>22918.44</v>
      </c>
    </row>
    <row r="215" spans="1:14" x14ac:dyDescent="0.2">
      <c r="A215" s="47"/>
      <c r="B215" s="44">
        <v>11</v>
      </c>
      <c r="C215" s="45">
        <v>22322.04</v>
      </c>
      <c r="D215" s="61">
        <v>22448.86</v>
      </c>
      <c r="E215" s="45">
        <v>22475.55</v>
      </c>
      <c r="F215" s="45">
        <v>22562.65</v>
      </c>
      <c r="G215" s="45">
        <v>22606.22</v>
      </c>
      <c r="H215" s="45">
        <v>22627.360000000001</v>
      </c>
      <c r="I215" s="45">
        <v>22622.97</v>
      </c>
      <c r="J215" s="45">
        <v>22559.48</v>
      </c>
      <c r="K215" s="45">
        <v>22562.49</v>
      </c>
      <c r="L215" s="45">
        <v>22616.22</v>
      </c>
      <c r="M215" s="45">
        <v>22794.53</v>
      </c>
      <c r="N215" s="45">
        <v>22914.74</v>
      </c>
    </row>
    <row r="216" spans="1:14" x14ac:dyDescent="0.2">
      <c r="A216" s="47"/>
      <c r="B216" s="44">
        <v>12</v>
      </c>
      <c r="C216" s="45">
        <v>22326.35</v>
      </c>
      <c r="D216" s="61">
        <v>22449.63</v>
      </c>
      <c r="E216" s="45">
        <v>22478.44</v>
      </c>
      <c r="F216" s="45">
        <v>22564.15</v>
      </c>
      <c r="G216" s="45">
        <v>22606.95</v>
      </c>
      <c r="H216" s="45">
        <v>22627.360000000001</v>
      </c>
      <c r="I216" s="45">
        <v>22620.78</v>
      </c>
      <c r="J216" s="45">
        <v>22559.48</v>
      </c>
      <c r="K216" s="45">
        <v>22563.99</v>
      </c>
      <c r="L216" s="45">
        <v>22622.04</v>
      </c>
      <c r="M216" s="45">
        <v>22799.07</v>
      </c>
      <c r="N216" s="45">
        <v>22911.03</v>
      </c>
    </row>
    <row r="217" spans="1:14" x14ac:dyDescent="0.2">
      <c r="A217" s="47"/>
      <c r="B217" s="44">
        <v>13</v>
      </c>
      <c r="C217" s="45">
        <v>22330.66</v>
      </c>
      <c r="D217" s="61">
        <v>22450.400000000001</v>
      </c>
      <c r="E217" s="45">
        <v>22481.34</v>
      </c>
      <c r="F217" s="45">
        <v>22565.65</v>
      </c>
      <c r="G217" s="45">
        <v>22607.68</v>
      </c>
      <c r="H217" s="45">
        <v>22627.360000000001</v>
      </c>
      <c r="I217" s="45">
        <v>22618.59</v>
      </c>
      <c r="J217" s="45">
        <v>22559.48</v>
      </c>
      <c r="K217" s="45">
        <v>22565.49</v>
      </c>
      <c r="L217" s="45">
        <v>22627.85</v>
      </c>
      <c r="M217" s="45">
        <v>22803.62</v>
      </c>
      <c r="N217" s="45">
        <v>22907.33</v>
      </c>
    </row>
    <row r="218" spans="1:14" x14ac:dyDescent="0.2">
      <c r="A218" s="47"/>
      <c r="B218" s="44">
        <v>14</v>
      </c>
      <c r="C218" s="45">
        <v>22334.97</v>
      </c>
      <c r="D218" s="61">
        <v>22451.18</v>
      </c>
      <c r="E218" s="45">
        <v>22484.23</v>
      </c>
      <c r="F218" s="45">
        <v>22567.15</v>
      </c>
      <c r="G218" s="45">
        <v>22608.400000000001</v>
      </c>
      <c r="H218" s="45">
        <v>22627.360000000001</v>
      </c>
      <c r="I218" s="45">
        <v>22616.400000000001</v>
      </c>
      <c r="J218" s="45">
        <v>22559.48</v>
      </c>
      <c r="K218" s="45">
        <v>22566.99</v>
      </c>
      <c r="L218" s="45">
        <v>22633.67</v>
      </c>
      <c r="M218" s="45">
        <v>22808.17</v>
      </c>
      <c r="N218" s="45">
        <v>22903.63</v>
      </c>
    </row>
    <row r="219" spans="1:14" x14ac:dyDescent="0.2">
      <c r="A219" s="47"/>
      <c r="B219" s="44">
        <v>15</v>
      </c>
      <c r="C219" s="45">
        <v>22339.279999999999</v>
      </c>
      <c r="D219" s="61">
        <v>22451.95</v>
      </c>
      <c r="E219" s="45">
        <v>22487.13</v>
      </c>
      <c r="F219" s="45">
        <v>22568.66</v>
      </c>
      <c r="G219" s="45">
        <v>22609.13</v>
      </c>
      <c r="H219" s="45">
        <v>22627.360000000001</v>
      </c>
      <c r="I219" s="45">
        <v>22614.21</v>
      </c>
      <c r="J219" s="45">
        <v>22559.48</v>
      </c>
      <c r="K219" s="45">
        <v>22568.5</v>
      </c>
      <c r="L219" s="45">
        <v>22639.49</v>
      </c>
      <c r="M219" s="45">
        <v>22812.720000000001</v>
      </c>
      <c r="N219" s="45">
        <v>22899.919999999998</v>
      </c>
    </row>
    <row r="220" spans="1:14" x14ac:dyDescent="0.2">
      <c r="A220" s="47"/>
      <c r="B220" s="44">
        <v>16</v>
      </c>
      <c r="C220" s="45">
        <v>22343.59</v>
      </c>
      <c r="D220" s="61">
        <v>22452.73</v>
      </c>
      <c r="E220" s="45">
        <v>22490.02</v>
      </c>
      <c r="F220" s="45">
        <v>22570.16</v>
      </c>
      <c r="G220" s="45">
        <v>22609.86</v>
      </c>
      <c r="H220" s="45">
        <v>22627.360000000001</v>
      </c>
      <c r="I220" s="45">
        <v>22612.01</v>
      </c>
      <c r="J220" s="45">
        <v>22559.48</v>
      </c>
      <c r="K220" s="45">
        <v>22570</v>
      </c>
      <c r="L220" s="45">
        <v>22645.31</v>
      </c>
      <c r="M220" s="45">
        <v>22817.27</v>
      </c>
      <c r="N220" s="45">
        <v>22896.22</v>
      </c>
    </row>
    <row r="221" spans="1:14" x14ac:dyDescent="0.2">
      <c r="A221" s="47"/>
      <c r="B221" s="44">
        <v>17</v>
      </c>
      <c r="C221" s="45">
        <v>22347.9</v>
      </c>
      <c r="D221" s="61">
        <v>22453.5</v>
      </c>
      <c r="E221" s="45">
        <v>22492.92</v>
      </c>
      <c r="F221" s="45">
        <v>22571.66</v>
      </c>
      <c r="G221" s="45">
        <v>22610.59</v>
      </c>
      <c r="H221" s="45">
        <v>22627.360000000001</v>
      </c>
      <c r="I221" s="45">
        <v>22609.82</v>
      </c>
      <c r="J221" s="45">
        <v>22559.48</v>
      </c>
      <c r="K221" s="45">
        <v>22571.5</v>
      </c>
      <c r="L221" s="45">
        <v>22651.13</v>
      </c>
      <c r="M221" s="45">
        <v>22821.82</v>
      </c>
      <c r="N221" s="45">
        <v>22892.52</v>
      </c>
    </row>
    <row r="222" spans="1:14" x14ac:dyDescent="0.2">
      <c r="A222" s="47"/>
      <c r="B222" s="44">
        <v>18</v>
      </c>
      <c r="C222" s="45">
        <v>22352.22</v>
      </c>
      <c r="D222" s="61">
        <v>22454.27</v>
      </c>
      <c r="E222" s="45">
        <v>22495.82</v>
      </c>
      <c r="F222" s="45">
        <v>22573.17</v>
      </c>
      <c r="G222" s="45">
        <v>22611.32</v>
      </c>
      <c r="H222" s="45">
        <v>22627.360000000001</v>
      </c>
      <c r="I222" s="45">
        <v>22607.63</v>
      </c>
      <c r="J222" s="45">
        <v>22559.48</v>
      </c>
      <c r="K222" s="45">
        <v>22573.01</v>
      </c>
      <c r="L222" s="45">
        <v>22656.95</v>
      </c>
      <c r="M222" s="45">
        <v>22826.37</v>
      </c>
      <c r="N222" s="45">
        <v>22888.82</v>
      </c>
    </row>
    <row r="223" spans="1:14" x14ac:dyDescent="0.2">
      <c r="A223" s="47"/>
      <c r="B223" s="44">
        <v>19</v>
      </c>
      <c r="C223" s="45">
        <v>22356.53</v>
      </c>
      <c r="D223" s="61">
        <v>22455.05</v>
      </c>
      <c r="E223" s="45">
        <v>22498.71</v>
      </c>
      <c r="F223" s="45">
        <v>22574.67</v>
      </c>
      <c r="G223" s="45">
        <v>22612.05</v>
      </c>
      <c r="H223" s="45">
        <v>22627.360000000001</v>
      </c>
      <c r="I223" s="45">
        <v>22605.439999999999</v>
      </c>
      <c r="J223" s="45">
        <v>22559.48</v>
      </c>
      <c r="K223" s="45">
        <v>22574.51</v>
      </c>
      <c r="L223" s="45">
        <v>22662.78</v>
      </c>
      <c r="M223" s="45">
        <v>22830.92</v>
      </c>
      <c r="N223" s="45">
        <v>22885.119999999999</v>
      </c>
    </row>
    <row r="224" spans="1:14" x14ac:dyDescent="0.2">
      <c r="A224" s="47"/>
      <c r="B224" s="44">
        <v>20</v>
      </c>
      <c r="C224" s="45">
        <v>22360.84</v>
      </c>
      <c r="D224" s="61">
        <v>22455.82</v>
      </c>
      <c r="E224" s="45">
        <v>22501.61</v>
      </c>
      <c r="F224" s="45">
        <v>22576.17</v>
      </c>
      <c r="G224" s="45">
        <v>22612.78</v>
      </c>
      <c r="H224" s="45">
        <v>22627.360000000001</v>
      </c>
      <c r="I224" s="45">
        <v>22603.25</v>
      </c>
      <c r="J224" s="45">
        <v>22559.48</v>
      </c>
      <c r="K224" s="45">
        <v>22576.01</v>
      </c>
      <c r="L224" s="45">
        <v>22668.6</v>
      </c>
      <c r="M224" s="45">
        <v>22835.47</v>
      </c>
      <c r="N224" s="45">
        <v>22881.42</v>
      </c>
    </row>
    <row r="225" spans="1:14" x14ac:dyDescent="0.2">
      <c r="A225" s="47"/>
      <c r="B225" s="44">
        <v>21</v>
      </c>
      <c r="C225" s="45">
        <v>22365.16</v>
      </c>
      <c r="D225" s="61">
        <v>22456.6</v>
      </c>
      <c r="E225" s="45">
        <v>22504.51</v>
      </c>
      <c r="F225" s="45">
        <v>22577.68</v>
      </c>
      <c r="G225" s="45">
        <v>22613.51</v>
      </c>
      <c r="H225" s="45">
        <v>22627.360000000001</v>
      </c>
      <c r="I225" s="45">
        <v>22601.06</v>
      </c>
      <c r="J225" s="45">
        <v>22559.48</v>
      </c>
      <c r="K225" s="45">
        <v>22577.52</v>
      </c>
      <c r="L225" s="45">
        <v>22674.43</v>
      </c>
      <c r="M225" s="45">
        <v>22840.03</v>
      </c>
      <c r="N225" s="45">
        <v>22877.72</v>
      </c>
    </row>
    <row r="226" spans="1:14" x14ac:dyDescent="0.2">
      <c r="A226" s="47"/>
      <c r="B226" s="44">
        <v>22</v>
      </c>
      <c r="C226" s="45">
        <v>22369.48</v>
      </c>
      <c r="D226" s="61">
        <v>22457.37</v>
      </c>
      <c r="E226" s="45">
        <v>22507.41</v>
      </c>
      <c r="F226" s="45">
        <v>22579.18</v>
      </c>
      <c r="G226" s="45">
        <v>22614.240000000002</v>
      </c>
      <c r="H226" s="45">
        <v>22627.360000000001</v>
      </c>
      <c r="I226" s="45">
        <v>22598.87</v>
      </c>
      <c r="J226" s="45">
        <v>22559.48</v>
      </c>
      <c r="K226" s="45">
        <v>22579.02</v>
      </c>
      <c r="L226" s="45">
        <v>22680.26</v>
      </c>
      <c r="M226" s="45">
        <v>22844.58</v>
      </c>
      <c r="N226" s="45">
        <v>22874.02</v>
      </c>
    </row>
    <row r="227" spans="1:14" x14ac:dyDescent="0.2">
      <c r="A227" s="47"/>
      <c r="B227" s="44">
        <v>23</v>
      </c>
      <c r="C227" s="45">
        <v>22373.79</v>
      </c>
      <c r="D227" s="61">
        <v>22458.14</v>
      </c>
      <c r="E227" s="45">
        <v>22510.31</v>
      </c>
      <c r="F227" s="45">
        <v>22580.68</v>
      </c>
      <c r="G227" s="45">
        <v>22614.97</v>
      </c>
      <c r="H227" s="45">
        <v>22627.360000000001</v>
      </c>
      <c r="I227" s="45">
        <v>22596.68</v>
      </c>
      <c r="J227" s="45">
        <v>22559.48</v>
      </c>
      <c r="K227" s="45">
        <v>22580.52</v>
      </c>
      <c r="L227" s="45">
        <v>22686.09</v>
      </c>
      <c r="M227" s="45">
        <v>22849.14</v>
      </c>
      <c r="N227" s="45">
        <v>22870.32</v>
      </c>
    </row>
    <row r="228" spans="1:14" x14ac:dyDescent="0.2">
      <c r="A228" s="47"/>
      <c r="B228" s="44">
        <v>24</v>
      </c>
      <c r="C228" s="45">
        <v>22378.11</v>
      </c>
      <c r="D228" s="61">
        <v>22458.92</v>
      </c>
      <c r="E228" s="45">
        <v>22513.21</v>
      </c>
      <c r="F228" s="45">
        <v>22582.19</v>
      </c>
      <c r="G228" s="45">
        <v>22615.69</v>
      </c>
      <c r="H228" s="45">
        <v>22627.360000000001</v>
      </c>
      <c r="I228" s="45">
        <v>22594.49</v>
      </c>
      <c r="J228" s="45">
        <v>22559.48</v>
      </c>
      <c r="K228" s="45">
        <v>22582.03</v>
      </c>
      <c r="L228" s="45">
        <v>22691.919999999998</v>
      </c>
      <c r="M228" s="45">
        <v>22853.69</v>
      </c>
      <c r="N228" s="45">
        <v>22866.62</v>
      </c>
    </row>
    <row r="229" spans="1:14" x14ac:dyDescent="0.2">
      <c r="A229" s="47"/>
      <c r="B229" s="44">
        <v>25</v>
      </c>
      <c r="C229" s="45">
        <v>22382.43</v>
      </c>
      <c r="D229" s="61">
        <v>22459.69</v>
      </c>
      <c r="E229" s="45">
        <v>22516.1</v>
      </c>
      <c r="F229" s="45">
        <v>22583.69</v>
      </c>
      <c r="G229" s="45">
        <v>22616.42</v>
      </c>
      <c r="H229" s="45">
        <v>22627.360000000001</v>
      </c>
      <c r="I229" s="45">
        <v>22592.3</v>
      </c>
      <c r="J229" s="45">
        <v>22559.48</v>
      </c>
      <c r="K229" s="45">
        <v>22583.53</v>
      </c>
      <c r="L229" s="45">
        <v>22697.759999999998</v>
      </c>
      <c r="M229" s="45">
        <v>22858.25</v>
      </c>
      <c r="N229" s="45">
        <v>22862.92</v>
      </c>
    </row>
    <row r="230" spans="1:14" x14ac:dyDescent="0.2">
      <c r="A230" s="47"/>
      <c r="B230" s="44">
        <v>26</v>
      </c>
      <c r="C230" s="45">
        <v>22386.75</v>
      </c>
      <c r="D230" s="61">
        <v>22460.47</v>
      </c>
      <c r="E230" s="45">
        <v>22519</v>
      </c>
      <c r="F230" s="45">
        <v>22585.200000000001</v>
      </c>
      <c r="G230" s="45">
        <v>22617.15</v>
      </c>
      <c r="H230" s="45">
        <v>22627.360000000001</v>
      </c>
      <c r="I230" s="45">
        <v>22590.11</v>
      </c>
      <c r="J230" s="45">
        <v>22559.48</v>
      </c>
      <c r="K230" s="45">
        <v>22585.040000000001</v>
      </c>
      <c r="L230" s="45">
        <v>22703.59</v>
      </c>
      <c r="M230" s="45">
        <v>22862.81</v>
      </c>
      <c r="N230" s="45">
        <v>22859.23</v>
      </c>
    </row>
    <row r="231" spans="1:14" x14ac:dyDescent="0.2">
      <c r="A231" s="47"/>
      <c r="B231" s="44">
        <v>27</v>
      </c>
      <c r="C231" s="45">
        <v>22391.07</v>
      </c>
      <c r="D231" s="61">
        <v>22461.24</v>
      </c>
      <c r="E231" s="45">
        <v>22521.9</v>
      </c>
      <c r="F231" s="45">
        <v>22586.7</v>
      </c>
      <c r="G231" s="45">
        <v>22617.88</v>
      </c>
      <c r="H231" s="45">
        <v>22627.360000000001</v>
      </c>
      <c r="I231" s="45">
        <v>22587.919999999998</v>
      </c>
      <c r="J231" s="45">
        <v>22559.48</v>
      </c>
      <c r="K231" s="45">
        <v>22586.54</v>
      </c>
      <c r="L231" s="45">
        <v>22709.43</v>
      </c>
      <c r="M231" s="45">
        <v>22867.37</v>
      </c>
      <c r="N231" s="45">
        <v>22855.53</v>
      </c>
    </row>
    <row r="232" spans="1:14" x14ac:dyDescent="0.2">
      <c r="A232" s="47"/>
      <c r="B232" s="44">
        <v>28</v>
      </c>
      <c r="C232" s="45">
        <v>22395.39</v>
      </c>
      <c r="D232" s="61">
        <v>22462.01</v>
      </c>
      <c r="E232" s="45">
        <v>22524.799999999999</v>
      </c>
      <c r="F232" s="45">
        <v>22588.21</v>
      </c>
      <c r="G232" s="45">
        <v>22618.61</v>
      </c>
      <c r="H232" s="45">
        <v>22627.360000000001</v>
      </c>
      <c r="I232" s="45">
        <v>22585.73</v>
      </c>
      <c r="J232" s="45">
        <v>22559.48</v>
      </c>
      <c r="K232" s="45">
        <v>22588.04</v>
      </c>
      <c r="L232" s="45">
        <v>22715.26</v>
      </c>
      <c r="M232" s="45">
        <v>22871.93</v>
      </c>
      <c r="N232" s="45">
        <v>22851.84</v>
      </c>
    </row>
    <row r="233" spans="1:14" x14ac:dyDescent="0.2">
      <c r="A233" s="47"/>
      <c r="B233" s="44">
        <v>29</v>
      </c>
      <c r="C233" s="45">
        <v>22399.71</v>
      </c>
      <c r="D233" s="61">
        <v>22462.79</v>
      </c>
      <c r="E233" s="45">
        <v>22527.71</v>
      </c>
      <c r="F233" s="45">
        <v>22589.71</v>
      </c>
      <c r="G233" s="45">
        <v>22619.34</v>
      </c>
      <c r="H233" s="45">
        <v>22627.360000000001</v>
      </c>
      <c r="I233" s="45">
        <v>22583.54</v>
      </c>
      <c r="J233" s="45">
        <v>22559.48</v>
      </c>
      <c r="K233" s="45">
        <v>22589.55</v>
      </c>
      <c r="L233" s="45">
        <v>22721.1</v>
      </c>
      <c r="M233" s="45">
        <v>22876.49</v>
      </c>
      <c r="N233" s="45">
        <v>22848.14</v>
      </c>
    </row>
    <row r="234" spans="1:14" x14ac:dyDescent="0.2">
      <c r="A234" s="47"/>
      <c r="B234" s="44">
        <v>30</v>
      </c>
      <c r="C234" s="45">
        <v>22404.04</v>
      </c>
      <c r="D234" s="45"/>
      <c r="E234" s="45">
        <v>22530.61</v>
      </c>
      <c r="F234" s="45">
        <v>22591.21</v>
      </c>
      <c r="G234" s="45">
        <v>22620.07</v>
      </c>
      <c r="H234" s="45">
        <v>22627.360000000001</v>
      </c>
      <c r="I234" s="45">
        <v>22581.35</v>
      </c>
      <c r="J234" s="45">
        <v>22559.48</v>
      </c>
      <c r="K234" s="45">
        <v>22591.05</v>
      </c>
      <c r="L234" s="45">
        <v>22726.94</v>
      </c>
      <c r="M234" s="45">
        <v>22881.05</v>
      </c>
      <c r="N234" s="45">
        <v>22844.45</v>
      </c>
    </row>
    <row r="235" spans="1:14" x14ac:dyDescent="0.2">
      <c r="A235" s="47"/>
      <c r="B235" s="44">
        <v>31</v>
      </c>
      <c r="C235" s="45">
        <v>22408.36</v>
      </c>
      <c r="D235" s="45"/>
      <c r="E235" s="45">
        <v>22533.51</v>
      </c>
      <c r="F235" s="45"/>
      <c r="G235" s="45">
        <v>22620.799999999999</v>
      </c>
      <c r="H235" s="45"/>
      <c r="I235" s="45">
        <v>22579.16</v>
      </c>
      <c r="J235" s="45">
        <v>22559.48</v>
      </c>
      <c r="K235" s="45"/>
      <c r="L235" s="45">
        <v>22732.79</v>
      </c>
      <c r="M235" s="45"/>
      <c r="N235" s="45">
        <v>22840.75</v>
      </c>
    </row>
    <row r="236" spans="1:14" x14ac:dyDescent="0.2">
      <c r="A236" s="47"/>
      <c r="B236" s="27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</row>
    <row r="237" spans="1:14" x14ac:dyDescent="0.2">
      <c r="A237" s="384" t="s">
        <v>35</v>
      </c>
      <c r="B237" s="385"/>
      <c r="C237" s="48">
        <f t="shared" ref="C237:I237" si="5">AVERAGE(C205:C236)</f>
        <v>22346.118709677419</v>
      </c>
      <c r="D237" s="48">
        <f t="shared" si="5"/>
        <v>22447.53931034483</v>
      </c>
      <c r="E237" s="48">
        <f t="shared" si="5"/>
        <v>22492.497741935487</v>
      </c>
      <c r="F237" s="48">
        <f t="shared" si="5"/>
        <v>22567.729666666655</v>
      </c>
      <c r="G237" s="48">
        <f t="shared" si="5"/>
        <v>22608.960967741932</v>
      </c>
      <c r="H237" s="48">
        <f t="shared" si="5"/>
        <v>22626.486666666657</v>
      </c>
      <c r="I237" s="48">
        <f t="shared" si="5"/>
        <v>22609.474838709684</v>
      </c>
      <c r="J237" s="48">
        <f>AVERAGE(J205:J236)</f>
        <v>22562.0193548387</v>
      </c>
      <c r="K237" s="48">
        <f>AVERAGE(K205:K236)</f>
        <v>22571.054333333344</v>
      </c>
      <c r="L237" s="48">
        <f>AVERAGE(L205:L236)</f>
        <v>22650.36193548387</v>
      </c>
      <c r="M237" s="48">
        <f>AVERAGE(M205:M236)</f>
        <v>22813.450666666668</v>
      </c>
      <c r="N237" s="48">
        <f>AVERAGE(N205:N236)</f>
        <v>22886.633548387093</v>
      </c>
    </row>
    <row r="238" spans="1:14" x14ac:dyDescent="0.2">
      <c r="A238" s="49" t="s">
        <v>84</v>
      </c>
      <c r="B238" s="49"/>
    </row>
    <row r="239" spans="1:14" x14ac:dyDescent="0.2">
      <c r="A239" s="49"/>
      <c r="B239" s="49"/>
    </row>
    <row r="240" spans="1:14" x14ac:dyDescent="0.2">
      <c r="A240" s="49"/>
      <c r="B240" s="49"/>
    </row>
    <row r="241" spans="1:14" x14ac:dyDescent="0.2">
      <c r="A241" s="49"/>
      <c r="B241" s="49"/>
    </row>
    <row r="242" spans="1:14" x14ac:dyDescent="0.2">
      <c r="A242" s="28"/>
      <c r="B242" s="29"/>
      <c r="C242" s="30"/>
      <c r="D242" s="31"/>
      <c r="E242" s="32"/>
      <c r="F242" s="30"/>
      <c r="G242" s="32"/>
      <c r="H242" s="30"/>
      <c r="I242" s="32"/>
      <c r="J242" s="30"/>
      <c r="K242" s="32"/>
      <c r="L242" s="32"/>
      <c r="M242" s="32"/>
      <c r="N242" s="30"/>
    </row>
    <row r="243" spans="1:14" x14ac:dyDescent="0.2">
      <c r="A243" s="34" t="s">
        <v>19</v>
      </c>
      <c r="B243" s="35" t="s">
        <v>20</v>
      </c>
      <c r="C243" s="137" t="s">
        <v>23</v>
      </c>
      <c r="D243" s="138" t="s">
        <v>24</v>
      </c>
      <c r="E243" s="139" t="s">
        <v>25</v>
      </c>
      <c r="F243" s="140" t="s">
        <v>26</v>
      </c>
      <c r="G243" s="139" t="s">
        <v>27</v>
      </c>
      <c r="H243" s="140" t="s">
        <v>28</v>
      </c>
      <c r="I243" s="139" t="s">
        <v>29</v>
      </c>
      <c r="J243" s="140" t="s">
        <v>30</v>
      </c>
      <c r="K243" s="139" t="s">
        <v>31</v>
      </c>
      <c r="L243" s="139" t="s">
        <v>32</v>
      </c>
      <c r="M243" s="139" t="s">
        <v>33</v>
      </c>
      <c r="N243" s="140" t="s">
        <v>34</v>
      </c>
    </row>
    <row r="244" spans="1:14" x14ac:dyDescent="0.2">
      <c r="A244" s="37"/>
      <c r="B244" s="38"/>
      <c r="C244" s="39"/>
      <c r="D244" s="40"/>
      <c r="E244" s="41"/>
      <c r="F244" s="42"/>
      <c r="G244" s="41"/>
      <c r="H244" s="42"/>
      <c r="I244" s="41"/>
      <c r="J244" s="42"/>
      <c r="K244" s="41"/>
      <c r="L244" s="41"/>
      <c r="M244" s="41"/>
      <c r="N244" s="42"/>
    </row>
    <row r="245" spans="1:14" x14ac:dyDescent="0.2">
      <c r="A245" s="167">
        <v>2011</v>
      </c>
      <c r="B245" s="44">
        <v>1</v>
      </c>
      <c r="C245" s="45">
        <v>21456.25</v>
      </c>
      <c r="D245" s="46">
        <v>21477.7</v>
      </c>
      <c r="E245" s="61">
        <v>21529.26</v>
      </c>
      <c r="F245" s="46">
        <v>21579.66</v>
      </c>
      <c r="G245" s="45">
        <v>21717.32</v>
      </c>
      <c r="H245" s="46">
        <v>21811.94</v>
      </c>
      <c r="I245" s="46">
        <v>21892.81</v>
      </c>
      <c r="J245" s="45">
        <v>21948.639999999999</v>
      </c>
      <c r="K245" s="46">
        <v>21976.25</v>
      </c>
      <c r="L245" s="46">
        <v>22014.15</v>
      </c>
      <c r="M245" s="46">
        <v>22107.54</v>
      </c>
      <c r="N245" s="46">
        <v>22217.119999999999</v>
      </c>
    </row>
    <row r="246" spans="1:14" x14ac:dyDescent="0.2">
      <c r="A246" s="47"/>
      <c r="B246" s="44">
        <v>2</v>
      </c>
      <c r="C246" s="45">
        <v>21456.94</v>
      </c>
      <c r="D246" s="45">
        <v>21478.39</v>
      </c>
      <c r="E246" s="61">
        <v>21531.56</v>
      </c>
      <c r="F246" s="45">
        <v>21581.05</v>
      </c>
      <c r="G246" s="45">
        <v>21723.09</v>
      </c>
      <c r="H246" s="45">
        <v>21814.05</v>
      </c>
      <c r="I246" s="45">
        <v>21895.72</v>
      </c>
      <c r="J246" s="45">
        <v>21950.06</v>
      </c>
      <c r="K246" s="45">
        <v>21976.959999999999</v>
      </c>
      <c r="L246" s="45">
        <v>22015.62</v>
      </c>
      <c r="M246" s="45">
        <v>22111.09</v>
      </c>
      <c r="N246" s="45">
        <v>22220.82</v>
      </c>
    </row>
    <row r="247" spans="1:14" x14ac:dyDescent="0.2">
      <c r="A247" s="47"/>
      <c r="B247" s="44">
        <v>3</v>
      </c>
      <c r="C247" s="45">
        <v>21457.63</v>
      </c>
      <c r="D247" s="45">
        <v>21479.09</v>
      </c>
      <c r="E247" s="61">
        <v>21533.86</v>
      </c>
      <c r="F247" s="45">
        <v>21582.44</v>
      </c>
      <c r="G247" s="45">
        <v>21728.86</v>
      </c>
      <c r="H247" s="45">
        <v>21816.16</v>
      </c>
      <c r="I247" s="45">
        <v>21898.63</v>
      </c>
      <c r="J247" s="45">
        <v>21951.47</v>
      </c>
      <c r="K247" s="45">
        <v>21977.67</v>
      </c>
      <c r="L247" s="45">
        <v>22017.08</v>
      </c>
      <c r="M247" s="45">
        <v>22114.65</v>
      </c>
      <c r="N247" s="45">
        <v>22224.51</v>
      </c>
    </row>
    <row r="248" spans="1:14" x14ac:dyDescent="0.2">
      <c r="A248" s="47"/>
      <c r="B248" s="44">
        <v>4</v>
      </c>
      <c r="C248" s="45">
        <v>21458.32</v>
      </c>
      <c r="D248" s="45">
        <v>21479.78</v>
      </c>
      <c r="E248" s="61">
        <v>21536.17</v>
      </c>
      <c r="F248" s="45">
        <v>21583.83</v>
      </c>
      <c r="G248" s="45">
        <v>21734.63</v>
      </c>
      <c r="H248" s="45">
        <v>21818.27</v>
      </c>
      <c r="I248" s="45">
        <v>21901.55</v>
      </c>
      <c r="J248" s="45">
        <v>21952.89</v>
      </c>
      <c r="K248" s="45">
        <v>21978.38</v>
      </c>
      <c r="L248" s="45">
        <v>22018.55</v>
      </c>
      <c r="M248" s="45">
        <v>22118.21</v>
      </c>
      <c r="N248" s="45">
        <v>22228.21</v>
      </c>
    </row>
    <row r="249" spans="1:14" x14ac:dyDescent="0.2">
      <c r="A249" s="47"/>
      <c r="B249" s="44">
        <v>5</v>
      </c>
      <c r="C249" s="45">
        <v>21459.01</v>
      </c>
      <c r="D249" s="45">
        <v>21480.47</v>
      </c>
      <c r="E249" s="61">
        <v>21538.47</v>
      </c>
      <c r="F249" s="45">
        <v>21585.22</v>
      </c>
      <c r="G249" s="45">
        <v>21740.41</v>
      </c>
      <c r="H249" s="45">
        <v>21820.37</v>
      </c>
      <c r="I249" s="45">
        <v>21904.46</v>
      </c>
      <c r="J249" s="45">
        <v>21954.3</v>
      </c>
      <c r="K249" s="45">
        <v>21979.09</v>
      </c>
      <c r="L249" s="45">
        <v>22020.02</v>
      </c>
      <c r="M249" s="45">
        <v>22121.77</v>
      </c>
      <c r="N249" s="45">
        <v>22231.9</v>
      </c>
    </row>
    <row r="250" spans="1:14" x14ac:dyDescent="0.2">
      <c r="A250" s="47"/>
      <c r="B250" s="44">
        <v>6</v>
      </c>
      <c r="C250" s="45">
        <v>21459.7</v>
      </c>
      <c r="D250" s="45">
        <v>21481.16</v>
      </c>
      <c r="E250" s="61">
        <v>21540.78</v>
      </c>
      <c r="F250" s="45">
        <v>21586.61</v>
      </c>
      <c r="G250" s="45">
        <v>21746.18</v>
      </c>
      <c r="H250" s="45">
        <v>21822.48</v>
      </c>
      <c r="I250" s="45">
        <v>21907.38</v>
      </c>
      <c r="J250" s="45">
        <v>21955.72</v>
      </c>
      <c r="K250" s="45">
        <v>21979.79</v>
      </c>
      <c r="L250" s="45">
        <v>22021.48</v>
      </c>
      <c r="M250" s="45">
        <v>22125.33</v>
      </c>
      <c r="N250" s="45">
        <v>22235.599999999999</v>
      </c>
    </row>
    <row r="251" spans="1:14" x14ac:dyDescent="0.2">
      <c r="A251" s="47"/>
      <c r="B251" s="44">
        <v>7</v>
      </c>
      <c r="C251" s="45">
        <v>21460.400000000001</v>
      </c>
      <c r="D251" s="45">
        <v>21481.86</v>
      </c>
      <c r="E251" s="61">
        <v>21543.08</v>
      </c>
      <c r="F251" s="45">
        <v>21588</v>
      </c>
      <c r="G251" s="45">
        <v>21751.96</v>
      </c>
      <c r="H251" s="45">
        <v>21824.59</v>
      </c>
      <c r="I251" s="45">
        <v>21910.29</v>
      </c>
      <c r="J251" s="45">
        <v>21957.13</v>
      </c>
      <c r="K251" s="45">
        <v>21980.5</v>
      </c>
      <c r="L251" s="45">
        <v>22022.95</v>
      </c>
      <c r="M251" s="45">
        <v>22128.89</v>
      </c>
      <c r="N251" s="45">
        <v>22239.29</v>
      </c>
    </row>
    <row r="252" spans="1:14" x14ac:dyDescent="0.2">
      <c r="A252" s="47"/>
      <c r="B252" s="44">
        <v>8</v>
      </c>
      <c r="C252" s="45">
        <v>21461.09</v>
      </c>
      <c r="D252" s="45">
        <v>21482.55</v>
      </c>
      <c r="E252" s="61">
        <v>21545.38</v>
      </c>
      <c r="F252" s="45">
        <v>21589.39</v>
      </c>
      <c r="G252" s="45">
        <v>21757.74</v>
      </c>
      <c r="H252" s="45">
        <v>21826.7</v>
      </c>
      <c r="I252" s="45">
        <v>21913.21</v>
      </c>
      <c r="J252" s="45">
        <v>21958.55</v>
      </c>
      <c r="K252" s="45">
        <v>21981.21</v>
      </c>
      <c r="L252" s="45">
        <v>22024.42</v>
      </c>
      <c r="M252" s="45">
        <v>22132.45</v>
      </c>
      <c r="N252" s="45">
        <v>22242.99</v>
      </c>
    </row>
    <row r="253" spans="1:14" x14ac:dyDescent="0.2">
      <c r="A253" s="47"/>
      <c r="B253" s="44">
        <v>9</v>
      </c>
      <c r="C253" s="45">
        <v>21461.78</v>
      </c>
      <c r="D253" s="45">
        <v>21483.24</v>
      </c>
      <c r="E253" s="61">
        <v>21547.69</v>
      </c>
      <c r="F253" s="45">
        <v>21590.79</v>
      </c>
      <c r="G253" s="45">
        <v>21763.52</v>
      </c>
      <c r="H253" s="45">
        <v>21828.81</v>
      </c>
      <c r="I253" s="45">
        <v>21916.13</v>
      </c>
      <c r="J253" s="45">
        <v>21959.96</v>
      </c>
      <c r="K253" s="45">
        <v>21981.919999999998</v>
      </c>
      <c r="L253" s="45">
        <v>22025.88</v>
      </c>
      <c r="M253" s="45">
        <v>22136.01</v>
      </c>
      <c r="N253" s="45">
        <v>22246.69</v>
      </c>
    </row>
    <row r="254" spans="1:14" x14ac:dyDescent="0.2">
      <c r="A254" s="47"/>
      <c r="B254" s="44">
        <v>10</v>
      </c>
      <c r="C254" s="45">
        <v>21462.47</v>
      </c>
      <c r="D254" s="61">
        <v>21485.54</v>
      </c>
      <c r="E254" s="45">
        <v>21549.08</v>
      </c>
      <c r="F254" s="45">
        <v>21596.53</v>
      </c>
      <c r="G254" s="45">
        <v>21765.62</v>
      </c>
      <c r="H254" s="45">
        <v>21831.71</v>
      </c>
      <c r="I254" s="45">
        <v>21917.54</v>
      </c>
      <c r="J254" s="45">
        <v>21960.67</v>
      </c>
      <c r="K254" s="45">
        <v>21983.38</v>
      </c>
      <c r="L254" s="45">
        <v>22029.42</v>
      </c>
      <c r="M254" s="45">
        <v>22139.69</v>
      </c>
      <c r="N254" s="45">
        <v>22248.84</v>
      </c>
    </row>
    <row r="255" spans="1:14" x14ac:dyDescent="0.2">
      <c r="A255" s="47"/>
      <c r="B255" s="44">
        <v>11</v>
      </c>
      <c r="C255" s="45">
        <v>21463.16</v>
      </c>
      <c r="D255" s="61">
        <v>21487.84</v>
      </c>
      <c r="E255" s="45">
        <v>21550.47</v>
      </c>
      <c r="F255" s="45">
        <v>21602.26</v>
      </c>
      <c r="G255" s="45">
        <v>21767.73</v>
      </c>
      <c r="H255" s="45">
        <v>21834.62</v>
      </c>
      <c r="I255" s="45">
        <v>21918.959999999999</v>
      </c>
      <c r="J255" s="45">
        <v>21961.38</v>
      </c>
      <c r="K255" s="45">
        <v>21984.85</v>
      </c>
      <c r="L255" s="45">
        <v>22032.97</v>
      </c>
      <c r="M255" s="45">
        <v>22143.37</v>
      </c>
      <c r="N255" s="45">
        <v>22250.99</v>
      </c>
    </row>
    <row r="256" spans="1:14" x14ac:dyDescent="0.2">
      <c r="A256" s="47"/>
      <c r="B256" s="44">
        <v>12</v>
      </c>
      <c r="C256" s="45">
        <v>21463.86</v>
      </c>
      <c r="D256" s="61">
        <v>21490.14</v>
      </c>
      <c r="E256" s="45">
        <v>21551.86</v>
      </c>
      <c r="F256" s="45">
        <v>21608</v>
      </c>
      <c r="G256" s="45">
        <v>21769.83</v>
      </c>
      <c r="H256" s="45">
        <v>21837.53</v>
      </c>
      <c r="I256" s="45">
        <v>21920.37</v>
      </c>
      <c r="J256" s="45">
        <v>21962.080000000002</v>
      </c>
      <c r="K256" s="45">
        <v>21986.31</v>
      </c>
      <c r="L256" s="45">
        <v>22036.51</v>
      </c>
      <c r="M256" s="45">
        <v>22147.05</v>
      </c>
      <c r="N256" s="45">
        <v>22253.14</v>
      </c>
    </row>
    <row r="257" spans="1:14" x14ac:dyDescent="0.2">
      <c r="A257" s="47"/>
      <c r="B257" s="44">
        <v>13</v>
      </c>
      <c r="C257" s="45">
        <v>21464.55</v>
      </c>
      <c r="D257" s="61">
        <v>21492.44</v>
      </c>
      <c r="E257" s="45">
        <v>21553.25</v>
      </c>
      <c r="F257" s="45">
        <v>21613.74</v>
      </c>
      <c r="G257" s="45">
        <v>21771.93</v>
      </c>
      <c r="H257" s="45">
        <v>21840.43</v>
      </c>
      <c r="I257" s="45">
        <v>21921.78</v>
      </c>
      <c r="J257" s="45">
        <v>21962.79</v>
      </c>
      <c r="K257" s="45">
        <v>21987.78</v>
      </c>
      <c r="L257" s="45">
        <v>22040.06</v>
      </c>
      <c r="M257" s="45">
        <v>22150.74</v>
      </c>
      <c r="N257" s="45">
        <v>22255.29</v>
      </c>
    </row>
    <row r="258" spans="1:14" x14ac:dyDescent="0.2">
      <c r="A258" s="47"/>
      <c r="B258" s="44">
        <v>14</v>
      </c>
      <c r="C258" s="45">
        <v>21465.24</v>
      </c>
      <c r="D258" s="61">
        <v>21494.73</v>
      </c>
      <c r="E258" s="45">
        <v>21554.639999999999</v>
      </c>
      <c r="F258" s="45">
        <v>21619.48</v>
      </c>
      <c r="G258" s="45">
        <v>21774.04</v>
      </c>
      <c r="H258" s="45">
        <v>21843.34</v>
      </c>
      <c r="I258" s="45">
        <v>21923.19</v>
      </c>
      <c r="J258" s="45">
        <v>21963.5</v>
      </c>
      <c r="K258" s="45">
        <v>21989.24</v>
      </c>
      <c r="L258" s="45">
        <v>22043.61</v>
      </c>
      <c r="M258" s="45">
        <v>22154.42</v>
      </c>
      <c r="N258" s="45">
        <v>22257.439999999999</v>
      </c>
    </row>
    <row r="259" spans="1:14" x14ac:dyDescent="0.2">
      <c r="A259" s="47"/>
      <c r="B259" s="44">
        <v>15</v>
      </c>
      <c r="C259" s="45">
        <v>21465.93</v>
      </c>
      <c r="D259" s="61">
        <v>21497.03</v>
      </c>
      <c r="E259" s="45">
        <v>21556.02</v>
      </c>
      <c r="F259" s="45">
        <v>21625.23</v>
      </c>
      <c r="G259" s="45">
        <v>21776.14</v>
      </c>
      <c r="H259" s="45">
        <v>21846.25</v>
      </c>
      <c r="I259" s="45">
        <v>21924.61</v>
      </c>
      <c r="J259" s="45">
        <v>21964.21</v>
      </c>
      <c r="K259" s="45">
        <v>21990.71</v>
      </c>
      <c r="L259" s="45">
        <v>22047.15</v>
      </c>
      <c r="M259" s="45">
        <v>22158.1</v>
      </c>
      <c r="N259" s="45">
        <v>22259.59</v>
      </c>
    </row>
    <row r="260" spans="1:14" x14ac:dyDescent="0.2">
      <c r="A260" s="47"/>
      <c r="B260" s="44">
        <v>16</v>
      </c>
      <c r="C260" s="45">
        <v>21466.62</v>
      </c>
      <c r="D260" s="61">
        <v>21499.33</v>
      </c>
      <c r="E260" s="45">
        <v>21557.41</v>
      </c>
      <c r="F260" s="45">
        <v>21630.97</v>
      </c>
      <c r="G260" s="45">
        <v>21778.25</v>
      </c>
      <c r="H260" s="45">
        <v>21849.15</v>
      </c>
      <c r="I260" s="45">
        <v>21926.02</v>
      </c>
      <c r="J260" s="45">
        <v>21964.92</v>
      </c>
      <c r="K260" s="45">
        <v>21992.17</v>
      </c>
      <c r="L260" s="45">
        <v>22050.7</v>
      </c>
      <c r="M260" s="45">
        <v>22161.79</v>
      </c>
      <c r="N260" s="45">
        <v>22261.74</v>
      </c>
    </row>
    <row r="261" spans="1:14" x14ac:dyDescent="0.2">
      <c r="A261" s="47"/>
      <c r="B261" s="44">
        <v>17</v>
      </c>
      <c r="C261" s="45">
        <v>21467.32</v>
      </c>
      <c r="D261" s="61">
        <v>21501.63</v>
      </c>
      <c r="E261" s="45">
        <v>21558.799999999999</v>
      </c>
      <c r="F261" s="45">
        <v>21636.720000000001</v>
      </c>
      <c r="G261" s="45">
        <v>21780.35</v>
      </c>
      <c r="H261" s="45">
        <v>21852.06</v>
      </c>
      <c r="I261" s="45">
        <v>21927.43</v>
      </c>
      <c r="J261" s="45">
        <v>21965.62</v>
      </c>
      <c r="K261" s="45">
        <v>21993.64</v>
      </c>
      <c r="L261" s="45">
        <v>22054.25</v>
      </c>
      <c r="M261" s="45">
        <v>22165.47</v>
      </c>
      <c r="N261" s="45">
        <v>22263.89</v>
      </c>
    </row>
    <row r="262" spans="1:14" x14ac:dyDescent="0.2">
      <c r="A262" s="47"/>
      <c r="B262" s="44">
        <v>18</v>
      </c>
      <c r="C262" s="45">
        <v>21468.01</v>
      </c>
      <c r="D262" s="61">
        <v>21503.93</v>
      </c>
      <c r="E262" s="45">
        <v>21560.19</v>
      </c>
      <c r="F262" s="45">
        <v>21642.46</v>
      </c>
      <c r="G262" s="45">
        <v>21782.46</v>
      </c>
      <c r="H262" s="45">
        <v>21854.97</v>
      </c>
      <c r="I262" s="45">
        <v>21928.85</v>
      </c>
      <c r="J262" s="45">
        <v>21966.33</v>
      </c>
      <c r="K262" s="45">
        <v>21995.1</v>
      </c>
      <c r="L262" s="45">
        <v>22057.8</v>
      </c>
      <c r="M262" s="45">
        <v>22169.16</v>
      </c>
      <c r="N262" s="45">
        <v>22266.05</v>
      </c>
    </row>
    <row r="263" spans="1:14" x14ac:dyDescent="0.2">
      <c r="A263" s="47"/>
      <c r="B263" s="44">
        <v>19</v>
      </c>
      <c r="C263" s="45">
        <v>21468.7</v>
      </c>
      <c r="D263" s="61">
        <v>21506.240000000002</v>
      </c>
      <c r="E263" s="45">
        <v>21561.58</v>
      </c>
      <c r="F263" s="45">
        <v>21648.21</v>
      </c>
      <c r="G263" s="45">
        <v>21784.560000000001</v>
      </c>
      <c r="H263" s="45">
        <v>21857.88</v>
      </c>
      <c r="I263" s="45">
        <v>21930.26</v>
      </c>
      <c r="J263" s="45">
        <v>21967.040000000001</v>
      </c>
      <c r="K263" s="45">
        <v>21996.560000000001</v>
      </c>
      <c r="L263" s="45">
        <v>22061.35</v>
      </c>
      <c r="M263" s="45">
        <v>22172.84</v>
      </c>
      <c r="N263" s="45">
        <v>22268.2</v>
      </c>
    </row>
    <row r="264" spans="1:14" x14ac:dyDescent="0.2">
      <c r="A264" s="47"/>
      <c r="B264" s="44">
        <v>20</v>
      </c>
      <c r="C264" s="45">
        <v>21469.39</v>
      </c>
      <c r="D264" s="61">
        <v>21508.54</v>
      </c>
      <c r="E264" s="45">
        <v>21562.97</v>
      </c>
      <c r="F264" s="45">
        <v>21653.96</v>
      </c>
      <c r="G264" s="45">
        <v>21786.67</v>
      </c>
      <c r="H264" s="45">
        <v>21860.79</v>
      </c>
      <c r="I264" s="45">
        <v>21931.67</v>
      </c>
      <c r="J264" s="45">
        <v>21967.75</v>
      </c>
      <c r="K264" s="45">
        <v>21998.03</v>
      </c>
      <c r="L264" s="45">
        <v>22064.9</v>
      </c>
      <c r="M264" s="45">
        <v>22176.53</v>
      </c>
      <c r="N264" s="45">
        <v>22270.35</v>
      </c>
    </row>
    <row r="265" spans="1:14" x14ac:dyDescent="0.2">
      <c r="A265" s="47"/>
      <c r="B265" s="44">
        <v>21</v>
      </c>
      <c r="C265" s="45">
        <v>21470.09</v>
      </c>
      <c r="D265" s="61">
        <v>21510.84</v>
      </c>
      <c r="E265" s="45">
        <v>21564.36</v>
      </c>
      <c r="F265" s="45">
        <v>21659.72</v>
      </c>
      <c r="G265" s="45">
        <v>21788.77</v>
      </c>
      <c r="H265" s="45">
        <v>21863.69</v>
      </c>
      <c r="I265" s="45">
        <v>21933.09</v>
      </c>
      <c r="J265" s="45">
        <v>21968.46</v>
      </c>
      <c r="K265" s="45">
        <v>21999.49</v>
      </c>
      <c r="L265" s="45">
        <v>22068.45</v>
      </c>
      <c r="M265" s="45">
        <v>22180.22</v>
      </c>
      <c r="N265" s="45">
        <v>22272.5</v>
      </c>
    </row>
    <row r="266" spans="1:14" x14ac:dyDescent="0.2">
      <c r="A266" s="47"/>
      <c r="B266" s="44">
        <v>22</v>
      </c>
      <c r="C266" s="45">
        <v>21470.78</v>
      </c>
      <c r="D266" s="61">
        <v>21513.14</v>
      </c>
      <c r="E266" s="45">
        <v>21565.75</v>
      </c>
      <c r="F266" s="45">
        <v>21665.47</v>
      </c>
      <c r="G266" s="45">
        <v>21790.880000000001</v>
      </c>
      <c r="H266" s="45">
        <v>21866.6</v>
      </c>
      <c r="I266" s="45">
        <v>21934.5</v>
      </c>
      <c r="J266" s="45">
        <v>21969.17</v>
      </c>
      <c r="K266" s="45">
        <v>22000.959999999999</v>
      </c>
      <c r="L266" s="45">
        <v>22072</v>
      </c>
      <c r="M266" s="45">
        <v>22183.9</v>
      </c>
      <c r="N266" s="45">
        <v>22274.65</v>
      </c>
    </row>
    <row r="267" spans="1:14" x14ac:dyDescent="0.2">
      <c r="A267" s="47"/>
      <c r="B267" s="44">
        <v>23</v>
      </c>
      <c r="C267" s="45">
        <v>21471.47</v>
      </c>
      <c r="D267" s="61">
        <v>21515.439999999999</v>
      </c>
      <c r="E267" s="45">
        <v>21567.14</v>
      </c>
      <c r="F267" s="45">
        <v>21671.22</v>
      </c>
      <c r="G267" s="45">
        <v>21792.98</v>
      </c>
      <c r="H267" s="45">
        <v>21869.51</v>
      </c>
      <c r="I267" s="45">
        <v>21935.91</v>
      </c>
      <c r="J267" s="45">
        <v>21969.87</v>
      </c>
      <c r="K267" s="45">
        <v>22002.43</v>
      </c>
      <c r="L267" s="45">
        <v>22075.55</v>
      </c>
      <c r="M267" s="45">
        <v>22187.59</v>
      </c>
      <c r="N267" s="45">
        <v>22276.81</v>
      </c>
    </row>
    <row r="268" spans="1:14" x14ac:dyDescent="0.2">
      <c r="A268" s="47"/>
      <c r="B268" s="44">
        <v>24</v>
      </c>
      <c r="C268" s="45">
        <v>21472.16</v>
      </c>
      <c r="D268" s="61">
        <v>21517.74</v>
      </c>
      <c r="E268" s="45">
        <v>21568.53</v>
      </c>
      <c r="F268" s="45">
        <v>21676.98</v>
      </c>
      <c r="G268" s="45">
        <v>21795.09</v>
      </c>
      <c r="H268" s="45">
        <v>21872.42</v>
      </c>
      <c r="I268" s="45">
        <v>21937.33</v>
      </c>
      <c r="J268" s="45">
        <v>21970.58</v>
      </c>
      <c r="K268" s="45">
        <v>22003.89</v>
      </c>
      <c r="L268" s="45">
        <v>22079.1</v>
      </c>
      <c r="M268" s="45">
        <v>22191.279999999999</v>
      </c>
      <c r="N268" s="45">
        <v>22278.959999999999</v>
      </c>
    </row>
    <row r="269" spans="1:14" x14ac:dyDescent="0.2">
      <c r="A269" s="47"/>
      <c r="B269" s="44">
        <v>25</v>
      </c>
      <c r="C269" s="45">
        <v>21472.85</v>
      </c>
      <c r="D269" s="61">
        <v>21520.04</v>
      </c>
      <c r="E269" s="45">
        <v>21569.919999999998</v>
      </c>
      <c r="F269" s="45">
        <v>21682.74</v>
      </c>
      <c r="G269" s="45">
        <v>21797.19</v>
      </c>
      <c r="H269" s="45">
        <v>21875.33</v>
      </c>
      <c r="I269" s="45">
        <v>21938.74</v>
      </c>
      <c r="J269" s="45">
        <v>21971.29</v>
      </c>
      <c r="K269" s="45">
        <v>22005.360000000001</v>
      </c>
      <c r="L269" s="45">
        <v>22082.65</v>
      </c>
      <c r="M269" s="45">
        <v>22194.97</v>
      </c>
      <c r="N269" s="45">
        <v>22281.11</v>
      </c>
    </row>
    <row r="270" spans="1:14" x14ac:dyDescent="0.2">
      <c r="A270" s="47"/>
      <c r="B270" s="44">
        <v>26</v>
      </c>
      <c r="C270" s="45">
        <v>21473.55</v>
      </c>
      <c r="D270" s="61">
        <v>21522.35</v>
      </c>
      <c r="E270" s="45">
        <v>21571.31</v>
      </c>
      <c r="F270" s="45">
        <v>21688.5</v>
      </c>
      <c r="G270" s="45">
        <v>21799.3</v>
      </c>
      <c r="H270" s="45">
        <v>21878.25</v>
      </c>
      <c r="I270" s="45">
        <v>21940.16</v>
      </c>
      <c r="J270" s="45">
        <v>21972</v>
      </c>
      <c r="K270" s="45">
        <v>22006.82</v>
      </c>
      <c r="L270" s="45">
        <v>22086.21</v>
      </c>
      <c r="M270" s="45">
        <v>22198.66</v>
      </c>
      <c r="N270" s="45">
        <v>22283.26</v>
      </c>
    </row>
    <row r="271" spans="1:14" x14ac:dyDescent="0.2">
      <c r="A271" s="47"/>
      <c r="B271" s="44">
        <v>27</v>
      </c>
      <c r="C271" s="45">
        <v>21474.240000000002</v>
      </c>
      <c r="D271" s="61">
        <v>21524.65</v>
      </c>
      <c r="E271" s="45">
        <v>21572.7</v>
      </c>
      <c r="F271" s="45">
        <v>21694.26</v>
      </c>
      <c r="G271" s="45">
        <v>21801.41</v>
      </c>
      <c r="H271" s="45">
        <v>21881.16</v>
      </c>
      <c r="I271" s="45">
        <v>21941.57</v>
      </c>
      <c r="J271" s="45">
        <v>21972.71</v>
      </c>
      <c r="K271" s="45">
        <v>22008.29</v>
      </c>
      <c r="L271" s="45">
        <v>22089.759999999998</v>
      </c>
      <c r="M271" s="45">
        <v>22202.35</v>
      </c>
      <c r="N271" s="45">
        <v>22285.42</v>
      </c>
    </row>
    <row r="272" spans="1:14" x14ac:dyDescent="0.2">
      <c r="A272" s="47"/>
      <c r="B272" s="44">
        <v>28</v>
      </c>
      <c r="C272" s="45">
        <v>21474.93</v>
      </c>
      <c r="D272" s="61">
        <v>21526.95</v>
      </c>
      <c r="E272" s="45">
        <v>21574.09</v>
      </c>
      <c r="F272" s="45">
        <v>21700.02</v>
      </c>
      <c r="G272" s="45">
        <v>21803.51</v>
      </c>
      <c r="H272" s="45">
        <v>21884.07</v>
      </c>
      <c r="I272" s="45">
        <v>21942.98</v>
      </c>
      <c r="J272" s="45">
        <v>21973.42</v>
      </c>
      <c r="K272" s="45">
        <v>22009.75</v>
      </c>
      <c r="L272" s="45">
        <v>22093.31</v>
      </c>
      <c r="M272" s="45">
        <v>22206.04</v>
      </c>
      <c r="N272" s="45">
        <v>22287.57</v>
      </c>
    </row>
    <row r="273" spans="1:16" x14ac:dyDescent="0.2">
      <c r="A273" s="47"/>
      <c r="B273" s="44">
        <v>29</v>
      </c>
      <c r="C273" s="45">
        <v>21475.62</v>
      </c>
      <c r="D273" s="61"/>
      <c r="E273" s="45">
        <v>21575.48</v>
      </c>
      <c r="F273" s="45">
        <v>21705.79</v>
      </c>
      <c r="G273" s="45">
        <v>21805.62</v>
      </c>
      <c r="H273" s="45">
        <v>21886.98</v>
      </c>
      <c r="I273" s="45">
        <v>21944.400000000001</v>
      </c>
      <c r="J273" s="45">
        <v>21974.13</v>
      </c>
      <c r="K273" s="45">
        <v>22011.22</v>
      </c>
      <c r="L273" s="45">
        <v>22096.87</v>
      </c>
      <c r="M273" s="45">
        <v>22209.74</v>
      </c>
      <c r="N273" s="45">
        <v>22289.73</v>
      </c>
    </row>
    <row r="274" spans="1:16" x14ac:dyDescent="0.2">
      <c r="A274" s="47"/>
      <c r="B274" s="44">
        <v>30</v>
      </c>
      <c r="C274" s="45">
        <v>21476.32</v>
      </c>
      <c r="D274" s="45"/>
      <c r="E274" s="45">
        <v>21576.87</v>
      </c>
      <c r="F274" s="45">
        <v>21711.55</v>
      </c>
      <c r="G274" s="45">
        <v>21807.73</v>
      </c>
      <c r="H274" s="45">
        <v>21889.89</v>
      </c>
      <c r="I274" s="45">
        <v>21945.81</v>
      </c>
      <c r="J274" s="45">
        <v>21974.83</v>
      </c>
      <c r="K274" s="45">
        <v>22012.69</v>
      </c>
      <c r="L274" s="45">
        <v>22100.42</v>
      </c>
      <c r="M274" s="45">
        <v>22213.43</v>
      </c>
      <c r="N274" s="45">
        <v>22291.88</v>
      </c>
    </row>
    <row r="275" spans="1:16" x14ac:dyDescent="0.2">
      <c r="A275" s="47"/>
      <c r="B275" s="44">
        <v>31</v>
      </c>
      <c r="C275" s="45">
        <v>21477.01</v>
      </c>
      <c r="D275" s="45"/>
      <c r="E275" s="45">
        <v>21578.26</v>
      </c>
      <c r="F275" s="45"/>
      <c r="G275" s="45">
        <v>21809.84</v>
      </c>
      <c r="H275" s="45"/>
      <c r="I275" s="45">
        <v>21947.23</v>
      </c>
      <c r="J275" s="45">
        <v>21975.54</v>
      </c>
      <c r="K275" s="45"/>
      <c r="L275" s="45">
        <v>22103.98</v>
      </c>
      <c r="M275" s="45"/>
      <c r="N275" s="45">
        <v>22294.03</v>
      </c>
    </row>
    <row r="276" spans="1:16" x14ac:dyDescent="0.2">
      <c r="A276" s="47"/>
      <c r="B276" s="27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</row>
    <row r="277" spans="1:16" x14ac:dyDescent="0.2">
      <c r="A277" s="384" t="s">
        <v>35</v>
      </c>
      <c r="B277" s="385"/>
      <c r="C277" s="48">
        <f t="shared" ref="C277:N277" si="6">AVERAGE(C245:C276)</f>
        <v>21466.625483870968</v>
      </c>
      <c r="D277" s="48">
        <f t="shared" si="6"/>
        <v>21497.956428571426</v>
      </c>
      <c r="E277" s="48">
        <f t="shared" si="6"/>
        <v>21556.352580645162</v>
      </c>
      <c r="F277" s="48">
        <f t="shared" si="6"/>
        <v>21633.360000000001</v>
      </c>
      <c r="G277" s="48">
        <f t="shared" si="6"/>
        <v>21773.987419354838</v>
      </c>
      <c r="H277" s="48">
        <f t="shared" si="6"/>
        <v>21848.666666666668</v>
      </c>
      <c r="I277" s="48">
        <f t="shared" si="6"/>
        <v>21924.276774193549</v>
      </c>
      <c r="J277" s="48">
        <f t="shared" si="6"/>
        <v>21964.097096774192</v>
      </c>
      <c r="K277" s="48">
        <f t="shared" si="6"/>
        <v>21992.347999999998</v>
      </c>
      <c r="L277" s="48">
        <f t="shared" si="6"/>
        <v>22053.134516129034</v>
      </c>
      <c r="M277" s="48">
        <f t="shared" si="6"/>
        <v>22160.109333333334</v>
      </c>
      <c r="N277" s="48">
        <f t="shared" si="6"/>
        <v>22259.95387096774</v>
      </c>
      <c r="P277" s="168"/>
    </row>
    <row r="278" spans="1:16" x14ac:dyDescent="0.2">
      <c r="A278" s="49" t="s">
        <v>84</v>
      </c>
      <c r="B278" s="49"/>
    </row>
    <row r="279" spans="1:16" x14ac:dyDescent="0.2">
      <c r="A279" s="49"/>
      <c r="B279" s="49"/>
    </row>
    <row r="280" spans="1:16" ht="25.5" customHeight="1" x14ac:dyDescent="0.2">
      <c r="A280" s="153" t="s">
        <v>21</v>
      </c>
      <c r="B280" s="152"/>
      <c r="C280" s="152"/>
      <c r="D280" s="152"/>
      <c r="E280" s="152"/>
      <c r="F280" s="152"/>
      <c r="G280" s="152"/>
      <c r="H280" s="152"/>
      <c r="I280" s="152"/>
      <c r="J280" s="152"/>
      <c r="K280" s="152"/>
      <c r="L280" s="152"/>
      <c r="M280" s="152"/>
      <c r="N280" s="152"/>
    </row>
    <row r="281" spans="1:16" x14ac:dyDescent="0.2">
      <c r="A281" s="154" t="s">
        <v>22</v>
      </c>
      <c r="B281" s="152"/>
      <c r="C281" s="152"/>
      <c r="D281" s="152"/>
      <c r="E281" s="152"/>
      <c r="F281" s="152"/>
      <c r="G281" s="152"/>
      <c r="H281" s="152"/>
      <c r="I281" s="152"/>
      <c r="J281" s="152"/>
      <c r="K281" s="152"/>
      <c r="L281" s="152"/>
      <c r="M281" s="152"/>
      <c r="N281" s="152"/>
    </row>
    <row r="282" spans="1:16" x14ac:dyDescent="0.2">
      <c r="A282" s="159"/>
      <c r="B282" s="160"/>
      <c r="C282" s="160"/>
      <c r="D282" s="160"/>
      <c r="E282" s="160"/>
      <c r="F282" s="160"/>
      <c r="G282" s="160"/>
      <c r="H282" s="160"/>
      <c r="I282" s="160"/>
      <c r="J282" s="160"/>
      <c r="K282" s="160"/>
      <c r="L282" s="160"/>
      <c r="M282" s="160"/>
      <c r="N282" s="160"/>
    </row>
    <row r="283" spans="1:16" x14ac:dyDescent="0.2">
      <c r="A283" s="28"/>
      <c r="B283" s="29"/>
      <c r="C283" s="30"/>
      <c r="D283" s="31"/>
      <c r="E283" s="32"/>
      <c r="F283" s="30"/>
      <c r="G283" s="32"/>
      <c r="H283" s="30"/>
      <c r="I283" s="32"/>
      <c r="J283" s="30"/>
      <c r="K283" s="32"/>
      <c r="L283" s="32"/>
      <c r="M283" s="32"/>
      <c r="N283" s="30"/>
    </row>
    <row r="284" spans="1:16" x14ac:dyDescent="0.2">
      <c r="A284" s="34" t="s">
        <v>19</v>
      </c>
      <c r="B284" s="35" t="s">
        <v>20</v>
      </c>
      <c r="C284" s="137" t="s">
        <v>23</v>
      </c>
      <c r="D284" s="138" t="s">
        <v>24</v>
      </c>
      <c r="E284" s="139" t="s">
        <v>25</v>
      </c>
      <c r="F284" s="140" t="s">
        <v>26</v>
      </c>
      <c r="G284" s="139" t="s">
        <v>27</v>
      </c>
      <c r="H284" s="140" t="s">
        <v>28</v>
      </c>
      <c r="I284" s="139" t="s">
        <v>29</v>
      </c>
      <c r="J284" s="140" t="s">
        <v>30</v>
      </c>
      <c r="K284" s="139" t="s">
        <v>31</v>
      </c>
      <c r="L284" s="139" t="s">
        <v>32</v>
      </c>
      <c r="M284" s="139" t="s">
        <v>33</v>
      </c>
      <c r="N284" s="140" t="s">
        <v>34</v>
      </c>
    </row>
    <row r="285" spans="1:16" x14ac:dyDescent="0.2">
      <c r="A285" s="37"/>
      <c r="B285" s="38"/>
      <c r="C285" s="39"/>
      <c r="D285" s="40"/>
      <c r="E285" s="41"/>
      <c r="F285" s="42"/>
      <c r="G285" s="41"/>
      <c r="H285" s="42"/>
      <c r="I285" s="41"/>
      <c r="J285" s="42"/>
      <c r="K285" s="41"/>
      <c r="L285" s="41"/>
      <c r="M285" s="41"/>
      <c r="N285" s="42"/>
    </row>
    <row r="286" spans="1:16" x14ac:dyDescent="0.2">
      <c r="A286" s="167">
        <v>2010</v>
      </c>
      <c r="B286" s="44">
        <v>1</v>
      </c>
      <c r="C286" s="45">
        <v>20939.490000000002</v>
      </c>
      <c r="D286" s="46">
        <v>20865.849999999999</v>
      </c>
      <c r="E286" s="61">
        <v>20924.09</v>
      </c>
      <c r="F286" s="46">
        <v>21000.55</v>
      </c>
      <c r="G286" s="45">
        <v>21032.2</v>
      </c>
      <c r="H286" s="46">
        <v>21115.8</v>
      </c>
      <c r="I286" s="46">
        <v>21204.99</v>
      </c>
      <c r="J286" s="45">
        <v>21227.57</v>
      </c>
      <c r="K286" s="46">
        <v>21321.99</v>
      </c>
      <c r="L286" s="46">
        <v>21339.279999999999</v>
      </c>
      <c r="M286" s="46">
        <v>21396.87</v>
      </c>
      <c r="N286" s="46">
        <v>21434.63</v>
      </c>
    </row>
    <row r="287" spans="1:16" x14ac:dyDescent="0.2">
      <c r="A287" s="47"/>
      <c r="B287" s="44">
        <v>2</v>
      </c>
      <c r="C287" s="45">
        <v>20936.11</v>
      </c>
      <c r="D287" s="45">
        <v>20863.830000000002</v>
      </c>
      <c r="E287" s="61">
        <v>20927.82</v>
      </c>
      <c r="F287" s="45">
        <v>21002.58</v>
      </c>
      <c r="G287" s="45">
        <v>21032.9</v>
      </c>
      <c r="H287" s="45">
        <v>21119.200000000001</v>
      </c>
      <c r="I287" s="45">
        <v>21207.81</v>
      </c>
      <c r="J287" s="45">
        <v>21227.57</v>
      </c>
      <c r="K287" s="45">
        <v>21326.11</v>
      </c>
      <c r="L287" s="45">
        <v>21338.57</v>
      </c>
      <c r="M287" s="45">
        <v>21399.63</v>
      </c>
      <c r="N287" s="45">
        <v>21435.34</v>
      </c>
    </row>
    <row r="288" spans="1:16" x14ac:dyDescent="0.2">
      <c r="A288" s="47"/>
      <c r="B288" s="44">
        <v>3</v>
      </c>
      <c r="C288" s="45">
        <v>20932.72</v>
      </c>
      <c r="D288" s="45">
        <v>20861.810000000001</v>
      </c>
      <c r="E288" s="61">
        <v>20931.55</v>
      </c>
      <c r="F288" s="45">
        <v>21004.61</v>
      </c>
      <c r="G288" s="45">
        <v>21033.599999999999</v>
      </c>
      <c r="H288" s="45">
        <v>21122.6</v>
      </c>
      <c r="I288" s="45">
        <v>21210.63</v>
      </c>
      <c r="J288" s="45">
        <v>21227.57</v>
      </c>
      <c r="K288" s="45">
        <v>21330.22</v>
      </c>
      <c r="L288" s="45">
        <v>21337.85</v>
      </c>
      <c r="M288" s="45">
        <v>21402.38</v>
      </c>
      <c r="N288" s="45">
        <v>21436.05</v>
      </c>
    </row>
    <row r="289" spans="1:14" x14ac:dyDescent="0.2">
      <c r="A289" s="47"/>
      <c r="B289" s="44">
        <v>4</v>
      </c>
      <c r="C289" s="45">
        <v>20929.34</v>
      </c>
      <c r="D289" s="45">
        <v>20859.79</v>
      </c>
      <c r="E289" s="61">
        <v>20935.27</v>
      </c>
      <c r="F289" s="45">
        <v>21006.639999999999</v>
      </c>
      <c r="G289" s="45">
        <v>21034.3</v>
      </c>
      <c r="H289" s="45">
        <v>21126</v>
      </c>
      <c r="I289" s="45">
        <v>21213.45</v>
      </c>
      <c r="J289" s="45">
        <v>21227.57</v>
      </c>
      <c r="K289" s="45">
        <v>21334.34</v>
      </c>
      <c r="L289" s="45">
        <v>21337.14</v>
      </c>
      <c r="M289" s="45">
        <v>21405.14</v>
      </c>
      <c r="N289" s="45">
        <v>21436.77</v>
      </c>
    </row>
    <row r="290" spans="1:14" x14ac:dyDescent="0.2">
      <c r="A290" s="47"/>
      <c r="B290" s="44">
        <v>5</v>
      </c>
      <c r="C290" s="45">
        <v>20925.95</v>
      </c>
      <c r="D290" s="45">
        <v>20857.77</v>
      </c>
      <c r="E290" s="61">
        <v>20939</v>
      </c>
      <c r="F290" s="45">
        <v>21008.67</v>
      </c>
      <c r="G290" s="45">
        <v>21035</v>
      </c>
      <c r="H290" s="45">
        <v>21129.4</v>
      </c>
      <c r="I290" s="45">
        <v>21216.28</v>
      </c>
      <c r="J290" s="45">
        <v>21227.57</v>
      </c>
      <c r="K290" s="45">
        <v>21338.46</v>
      </c>
      <c r="L290" s="45">
        <v>21336.43</v>
      </c>
      <c r="M290" s="45">
        <v>21407.89</v>
      </c>
      <c r="N290" s="45">
        <v>21437.48</v>
      </c>
    </row>
    <row r="291" spans="1:14" x14ac:dyDescent="0.2">
      <c r="A291" s="47"/>
      <c r="B291" s="44">
        <v>6</v>
      </c>
      <c r="C291" s="45">
        <v>20922.57</v>
      </c>
      <c r="D291" s="45">
        <v>20855.75</v>
      </c>
      <c r="E291" s="61">
        <v>20942.73</v>
      </c>
      <c r="F291" s="45">
        <v>21010.7</v>
      </c>
      <c r="G291" s="45">
        <v>21035.7</v>
      </c>
      <c r="H291" s="45">
        <v>21132.799999999999</v>
      </c>
      <c r="I291" s="45">
        <v>21219.1</v>
      </c>
      <c r="J291" s="45">
        <v>21227.57</v>
      </c>
      <c r="K291" s="45">
        <v>21342.58</v>
      </c>
      <c r="L291" s="45">
        <v>21335.72</v>
      </c>
      <c r="M291" s="45">
        <v>21410.65</v>
      </c>
      <c r="N291" s="45">
        <v>21438.2</v>
      </c>
    </row>
    <row r="292" spans="1:14" x14ac:dyDescent="0.2">
      <c r="A292" s="47"/>
      <c r="B292" s="44">
        <v>7</v>
      </c>
      <c r="C292" s="45">
        <v>20919.189999999999</v>
      </c>
      <c r="D292" s="45">
        <v>20853.72</v>
      </c>
      <c r="E292" s="61">
        <v>20946.46</v>
      </c>
      <c r="F292" s="45">
        <v>21012.73</v>
      </c>
      <c r="G292" s="45">
        <v>21036.41</v>
      </c>
      <c r="H292" s="45">
        <v>21136.2</v>
      </c>
      <c r="I292" s="45">
        <v>21221.919999999998</v>
      </c>
      <c r="J292" s="45">
        <v>21227.57</v>
      </c>
      <c r="K292" s="45">
        <v>21346.7</v>
      </c>
      <c r="L292" s="45">
        <v>21335.01</v>
      </c>
      <c r="M292" s="45">
        <v>21413.41</v>
      </c>
      <c r="N292" s="45">
        <v>21438.91</v>
      </c>
    </row>
    <row r="293" spans="1:14" x14ac:dyDescent="0.2">
      <c r="A293" s="47"/>
      <c r="B293" s="44">
        <v>8</v>
      </c>
      <c r="C293" s="45">
        <v>20915.8</v>
      </c>
      <c r="D293" s="45">
        <v>20851.7</v>
      </c>
      <c r="E293" s="61">
        <v>20950.2</v>
      </c>
      <c r="F293" s="45">
        <v>21014.76</v>
      </c>
      <c r="G293" s="45">
        <v>21037.11</v>
      </c>
      <c r="H293" s="45">
        <v>21139.599999999999</v>
      </c>
      <c r="I293" s="45">
        <v>21224.75</v>
      </c>
      <c r="J293" s="45">
        <v>21227.57</v>
      </c>
      <c r="K293" s="45">
        <v>21350.81</v>
      </c>
      <c r="L293" s="45">
        <v>21334.3</v>
      </c>
      <c r="M293" s="45">
        <v>21416.17</v>
      </c>
      <c r="N293" s="45">
        <v>21439.62</v>
      </c>
    </row>
    <row r="294" spans="1:14" x14ac:dyDescent="0.2">
      <c r="A294" s="47"/>
      <c r="B294" s="44">
        <v>9</v>
      </c>
      <c r="C294" s="45">
        <v>20912.419999999998</v>
      </c>
      <c r="D294" s="45">
        <v>20849.68</v>
      </c>
      <c r="E294" s="61">
        <v>20953.93</v>
      </c>
      <c r="F294" s="45">
        <v>21016.79</v>
      </c>
      <c r="G294" s="45">
        <v>21037.81</v>
      </c>
      <c r="H294" s="45">
        <v>21143</v>
      </c>
      <c r="I294" s="45">
        <v>21227.57</v>
      </c>
      <c r="J294" s="45">
        <v>21227.57</v>
      </c>
      <c r="K294" s="45">
        <v>21354.94</v>
      </c>
      <c r="L294" s="45">
        <v>21333.59</v>
      </c>
      <c r="M294" s="45">
        <v>21418.92</v>
      </c>
      <c r="N294" s="45">
        <v>21440.34</v>
      </c>
    </row>
    <row r="295" spans="1:14" x14ac:dyDescent="0.2">
      <c r="A295" s="47"/>
      <c r="B295" s="44">
        <v>10</v>
      </c>
      <c r="C295" s="45">
        <v>20910.39</v>
      </c>
      <c r="D295" s="61">
        <v>20853.39</v>
      </c>
      <c r="E295" s="45">
        <v>20955.95</v>
      </c>
      <c r="F295" s="45">
        <v>21017.49</v>
      </c>
      <c r="G295" s="45">
        <v>21041.200000000001</v>
      </c>
      <c r="H295" s="45">
        <v>21145.81</v>
      </c>
      <c r="I295" s="45">
        <v>21227.57</v>
      </c>
      <c r="J295" s="45">
        <v>21231.67</v>
      </c>
      <c r="K295" s="45">
        <v>21354.23</v>
      </c>
      <c r="L295" s="45">
        <v>21336.34</v>
      </c>
      <c r="M295" s="45">
        <v>21419.63</v>
      </c>
      <c r="N295" s="45">
        <v>21441.03</v>
      </c>
    </row>
    <row r="296" spans="1:14" x14ac:dyDescent="0.2">
      <c r="A296" s="47"/>
      <c r="B296" s="44">
        <v>11</v>
      </c>
      <c r="C296" s="45">
        <v>20908.37</v>
      </c>
      <c r="D296" s="61">
        <v>20857.11</v>
      </c>
      <c r="E296" s="45">
        <v>20957.98</v>
      </c>
      <c r="F296" s="45">
        <v>21018.19</v>
      </c>
      <c r="G296" s="45">
        <v>21044.58</v>
      </c>
      <c r="H296" s="45">
        <v>21148.63</v>
      </c>
      <c r="I296" s="45">
        <v>21227.57</v>
      </c>
      <c r="J296" s="45">
        <v>21235.759999999998</v>
      </c>
      <c r="K296" s="45">
        <v>21353.52</v>
      </c>
      <c r="L296" s="45">
        <v>21339.09</v>
      </c>
      <c r="M296" s="45">
        <v>21420.35</v>
      </c>
      <c r="N296" s="45">
        <v>21441.72</v>
      </c>
    </row>
    <row r="297" spans="1:14" x14ac:dyDescent="0.2">
      <c r="A297" s="47"/>
      <c r="B297" s="44">
        <v>12</v>
      </c>
      <c r="C297" s="45">
        <v>20906.34</v>
      </c>
      <c r="D297" s="61">
        <v>20860.82</v>
      </c>
      <c r="E297" s="45">
        <v>20960.009999999998</v>
      </c>
      <c r="F297" s="45">
        <v>21018.89</v>
      </c>
      <c r="G297" s="45">
        <v>21047.97</v>
      </c>
      <c r="H297" s="45">
        <v>21151.439999999999</v>
      </c>
      <c r="I297" s="45">
        <v>21227.57</v>
      </c>
      <c r="J297" s="45">
        <v>21239.86</v>
      </c>
      <c r="K297" s="45">
        <v>21352.799999999999</v>
      </c>
      <c r="L297" s="45">
        <v>21341.83</v>
      </c>
      <c r="M297" s="45">
        <v>21421.06</v>
      </c>
      <c r="N297" s="45">
        <v>21442.41</v>
      </c>
    </row>
    <row r="298" spans="1:14" x14ac:dyDescent="0.2">
      <c r="A298" s="47"/>
      <c r="B298" s="44">
        <v>13</v>
      </c>
      <c r="C298" s="45">
        <v>20904.310000000001</v>
      </c>
      <c r="D298" s="61">
        <v>20864.54</v>
      </c>
      <c r="E298" s="45">
        <v>20962.03</v>
      </c>
      <c r="F298" s="45">
        <v>21019.59</v>
      </c>
      <c r="G298" s="45">
        <v>21051.35</v>
      </c>
      <c r="H298" s="45">
        <v>21154.26</v>
      </c>
      <c r="I298" s="45">
        <v>21227.57</v>
      </c>
      <c r="J298" s="45">
        <v>21243.96</v>
      </c>
      <c r="K298" s="45">
        <v>21352.09</v>
      </c>
      <c r="L298" s="45">
        <v>21344.58</v>
      </c>
      <c r="M298" s="45">
        <v>21421.77</v>
      </c>
      <c r="N298" s="45">
        <v>21443.11</v>
      </c>
    </row>
    <row r="299" spans="1:14" x14ac:dyDescent="0.2">
      <c r="A299" s="47"/>
      <c r="B299" s="44">
        <v>14</v>
      </c>
      <c r="C299" s="45">
        <v>20902.29</v>
      </c>
      <c r="D299" s="61">
        <v>20868.259999999998</v>
      </c>
      <c r="E299" s="45">
        <v>20964.060000000001</v>
      </c>
      <c r="F299" s="45">
        <v>21020.29</v>
      </c>
      <c r="G299" s="45">
        <v>21054.74</v>
      </c>
      <c r="H299" s="45">
        <v>21157.07</v>
      </c>
      <c r="I299" s="45">
        <v>21227.57</v>
      </c>
      <c r="J299" s="45">
        <v>21248.06</v>
      </c>
      <c r="K299" s="45">
        <v>21351.38</v>
      </c>
      <c r="L299" s="45">
        <v>21347.33</v>
      </c>
      <c r="M299" s="45">
        <v>21422.49</v>
      </c>
      <c r="N299" s="45">
        <v>21443.8</v>
      </c>
    </row>
    <row r="300" spans="1:14" x14ac:dyDescent="0.2">
      <c r="A300" s="47"/>
      <c r="B300" s="44">
        <v>15</v>
      </c>
      <c r="C300" s="45">
        <v>20900.259999999998</v>
      </c>
      <c r="D300" s="61">
        <v>20871.98</v>
      </c>
      <c r="E300" s="45">
        <v>20966.080000000002</v>
      </c>
      <c r="F300" s="45">
        <v>21020.99</v>
      </c>
      <c r="G300" s="45">
        <v>21058.13</v>
      </c>
      <c r="H300" s="45">
        <v>21159.89</v>
      </c>
      <c r="I300" s="45">
        <v>21227.57</v>
      </c>
      <c r="J300" s="45">
        <v>21252.16</v>
      </c>
      <c r="K300" s="45">
        <v>21350.67</v>
      </c>
      <c r="L300" s="45">
        <v>21350.080000000002</v>
      </c>
      <c r="M300" s="45">
        <v>21423.200000000001</v>
      </c>
      <c r="N300" s="45">
        <v>21444.49</v>
      </c>
    </row>
    <row r="301" spans="1:14" x14ac:dyDescent="0.2">
      <c r="A301" s="47"/>
      <c r="B301" s="44">
        <v>16</v>
      </c>
      <c r="C301" s="45">
        <v>20898.240000000002</v>
      </c>
      <c r="D301" s="61">
        <v>20875.689999999999</v>
      </c>
      <c r="E301" s="45">
        <v>20968.11</v>
      </c>
      <c r="F301" s="45">
        <v>21021.69</v>
      </c>
      <c r="G301" s="45">
        <v>21061.52</v>
      </c>
      <c r="H301" s="45">
        <v>21162.7</v>
      </c>
      <c r="I301" s="45">
        <v>21227.57</v>
      </c>
      <c r="J301" s="45">
        <v>21256.26</v>
      </c>
      <c r="K301" s="45">
        <v>21349.96</v>
      </c>
      <c r="L301" s="45">
        <v>21352.83</v>
      </c>
      <c r="M301" s="45">
        <v>21423.919999999998</v>
      </c>
      <c r="N301" s="45">
        <v>21445.18</v>
      </c>
    </row>
    <row r="302" spans="1:14" x14ac:dyDescent="0.2">
      <c r="A302" s="47"/>
      <c r="B302" s="44">
        <v>17</v>
      </c>
      <c r="C302" s="45">
        <v>20896.21</v>
      </c>
      <c r="D302" s="61">
        <v>20879.41</v>
      </c>
      <c r="E302" s="45">
        <v>20970.13</v>
      </c>
      <c r="F302" s="45">
        <v>21022.39</v>
      </c>
      <c r="G302" s="45">
        <v>21064.91</v>
      </c>
      <c r="H302" s="45">
        <v>21165.52</v>
      </c>
      <c r="I302" s="45">
        <v>21227.57</v>
      </c>
      <c r="J302" s="45">
        <v>21260.37</v>
      </c>
      <c r="K302" s="45">
        <v>21349.24</v>
      </c>
      <c r="L302" s="45">
        <v>21355.58</v>
      </c>
      <c r="M302" s="45">
        <v>21424.63</v>
      </c>
      <c r="N302" s="45">
        <v>21445.87</v>
      </c>
    </row>
    <row r="303" spans="1:14" x14ac:dyDescent="0.2">
      <c r="A303" s="47"/>
      <c r="B303" s="44">
        <v>18</v>
      </c>
      <c r="C303" s="45">
        <v>20894.189999999999</v>
      </c>
      <c r="D303" s="61">
        <v>20883.13</v>
      </c>
      <c r="E303" s="45">
        <v>20972.16</v>
      </c>
      <c r="F303" s="45">
        <v>21023.09</v>
      </c>
      <c r="G303" s="45">
        <v>21068.29</v>
      </c>
      <c r="H303" s="45">
        <v>21168.34</v>
      </c>
      <c r="I303" s="45">
        <v>21227.57</v>
      </c>
      <c r="J303" s="45">
        <v>21264.47</v>
      </c>
      <c r="K303" s="45">
        <v>21348.53</v>
      </c>
      <c r="L303" s="45">
        <v>21358.33</v>
      </c>
      <c r="M303" s="45">
        <v>21425.34</v>
      </c>
      <c r="N303" s="45">
        <v>21446.560000000001</v>
      </c>
    </row>
    <row r="304" spans="1:14" x14ac:dyDescent="0.2">
      <c r="A304" s="47"/>
      <c r="B304" s="44">
        <v>19</v>
      </c>
      <c r="C304" s="45">
        <v>20892.16</v>
      </c>
      <c r="D304" s="61">
        <v>20886.849999999999</v>
      </c>
      <c r="E304" s="45">
        <v>20974.19</v>
      </c>
      <c r="F304" s="45">
        <v>21023.79</v>
      </c>
      <c r="G304" s="45">
        <v>21071.68</v>
      </c>
      <c r="H304" s="45">
        <v>21171.15</v>
      </c>
      <c r="I304" s="45">
        <v>21227.57</v>
      </c>
      <c r="J304" s="45">
        <v>21268.57</v>
      </c>
      <c r="K304" s="45">
        <v>21347.82</v>
      </c>
      <c r="L304" s="45">
        <v>21361.08</v>
      </c>
      <c r="M304" s="45">
        <v>21426.06</v>
      </c>
      <c r="N304" s="45">
        <v>21447.25</v>
      </c>
    </row>
    <row r="305" spans="1:14" x14ac:dyDescent="0.2">
      <c r="A305" s="47"/>
      <c r="B305" s="44">
        <v>20</v>
      </c>
      <c r="C305" s="45">
        <v>20890.14</v>
      </c>
      <c r="D305" s="61">
        <v>20890.57</v>
      </c>
      <c r="E305" s="45">
        <v>20976.21</v>
      </c>
      <c r="F305" s="45">
        <v>21024.49</v>
      </c>
      <c r="G305" s="45">
        <v>21075.08</v>
      </c>
      <c r="H305" s="45">
        <v>21173.97</v>
      </c>
      <c r="I305" s="45">
        <v>21227.57</v>
      </c>
      <c r="J305" s="45">
        <v>21272.68</v>
      </c>
      <c r="K305" s="45">
        <v>21347.11</v>
      </c>
      <c r="L305" s="45">
        <v>21363.83</v>
      </c>
      <c r="M305" s="45">
        <v>21426.77</v>
      </c>
      <c r="N305" s="45">
        <v>21447.95</v>
      </c>
    </row>
    <row r="306" spans="1:14" x14ac:dyDescent="0.2">
      <c r="A306" s="47"/>
      <c r="B306" s="44">
        <v>21</v>
      </c>
      <c r="C306" s="45">
        <v>20888.11</v>
      </c>
      <c r="D306" s="61">
        <v>20894.29</v>
      </c>
      <c r="E306" s="45">
        <v>20978.240000000002</v>
      </c>
      <c r="F306" s="45">
        <v>21025.19</v>
      </c>
      <c r="G306" s="45">
        <v>21078.47</v>
      </c>
      <c r="H306" s="45">
        <v>21176.79</v>
      </c>
      <c r="I306" s="45">
        <v>21227.57</v>
      </c>
      <c r="J306" s="45">
        <v>21276.78</v>
      </c>
      <c r="K306" s="45">
        <v>21346.400000000001</v>
      </c>
      <c r="L306" s="45">
        <v>21366.58</v>
      </c>
      <c r="M306" s="45">
        <v>21427.48</v>
      </c>
      <c r="N306" s="45">
        <v>21448.639999999999</v>
      </c>
    </row>
    <row r="307" spans="1:14" x14ac:dyDescent="0.2">
      <c r="A307" s="47"/>
      <c r="B307" s="44">
        <v>22</v>
      </c>
      <c r="C307" s="45">
        <v>20886.09</v>
      </c>
      <c r="D307" s="61">
        <v>20898.02</v>
      </c>
      <c r="E307" s="45">
        <v>20980.27</v>
      </c>
      <c r="F307" s="45">
        <v>21025.89</v>
      </c>
      <c r="G307" s="45">
        <v>21081.86</v>
      </c>
      <c r="H307" s="45">
        <v>21179.61</v>
      </c>
      <c r="I307" s="45">
        <v>21227.57</v>
      </c>
      <c r="J307" s="45">
        <v>21280.89</v>
      </c>
      <c r="K307" s="45">
        <v>21345.68</v>
      </c>
      <c r="L307" s="45">
        <v>21369.33</v>
      </c>
      <c r="M307" s="45">
        <v>21428.2</v>
      </c>
      <c r="N307" s="45">
        <v>21449.33</v>
      </c>
    </row>
    <row r="308" spans="1:14" x14ac:dyDescent="0.2">
      <c r="A308" s="47"/>
      <c r="B308" s="44">
        <v>23</v>
      </c>
      <c r="C308" s="45">
        <v>20884.060000000001</v>
      </c>
      <c r="D308" s="61">
        <v>20901.740000000002</v>
      </c>
      <c r="E308" s="45">
        <v>20982.3</v>
      </c>
      <c r="F308" s="45">
        <v>21026.6</v>
      </c>
      <c r="G308" s="45">
        <v>21085.25</v>
      </c>
      <c r="H308" s="45">
        <v>21182.42</v>
      </c>
      <c r="I308" s="45">
        <v>21227.57</v>
      </c>
      <c r="J308" s="45">
        <v>21285</v>
      </c>
      <c r="K308" s="45">
        <v>21344.97</v>
      </c>
      <c r="L308" s="45">
        <v>21372.09</v>
      </c>
      <c r="M308" s="45">
        <v>21428.91</v>
      </c>
      <c r="N308" s="45">
        <v>21450.02</v>
      </c>
    </row>
    <row r="309" spans="1:14" x14ac:dyDescent="0.2">
      <c r="A309" s="47"/>
      <c r="B309" s="44">
        <v>24</v>
      </c>
      <c r="C309" s="45">
        <v>20882.04</v>
      </c>
      <c r="D309" s="61">
        <v>20905.46</v>
      </c>
      <c r="E309" s="45">
        <v>20984.32</v>
      </c>
      <c r="F309" s="45">
        <v>21027.3</v>
      </c>
      <c r="G309" s="45">
        <v>21088.639999999999</v>
      </c>
      <c r="H309" s="45">
        <v>21185.24</v>
      </c>
      <c r="I309" s="45">
        <v>21227.57</v>
      </c>
      <c r="J309" s="45">
        <v>21289.1</v>
      </c>
      <c r="K309" s="45">
        <v>21344.26</v>
      </c>
      <c r="L309" s="45">
        <v>21374.84</v>
      </c>
      <c r="M309" s="45">
        <v>21429.63</v>
      </c>
      <c r="N309" s="45">
        <v>21450.71</v>
      </c>
    </row>
    <row r="310" spans="1:14" x14ac:dyDescent="0.2">
      <c r="A310" s="47"/>
      <c r="B310" s="44">
        <v>25</v>
      </c>
      <c r="C310" s="45">
        <v>20880.02</v>
      </c>
      <c r="D310" s="61">
        <v>20909.189999999999</v>
      </c>
      <c r="E310" s="45">
        <v>20986.35</v>
      </c>
      <c r="F310" s="45">
        <v>21028</v>
      </c>
      <c r="G310" s="45">
        <v>21092.04</v>
      </c>
      <c r="H310" s="45">
        <v>21188.06</v>
      </c>
      <c r="I310" s="45">
        <v>21227.57</v>
      </c>
      <c r="J310" s="45">
        <v>21293.21</v>
      </c>
      <c r="K310" s="45">
        <v>21343.55</v>
      </c>
      <c r="L310" s="45">
        <v>21377.59</v>
      </c>
      <c r="M310" s="45">
        <v>21430.34</v>
      </c>
      <c r="N310" s="45">
        <v>21451.4</v>
      </c>
    </row>
    <row r="311" spans="1:14" x14ac:dyDescent="0.2">
      <c r="A311" s="47"/>
      <c r="B311" s="44">
        <v>26</v>
      </c>
      <c r="C311" s="45">
        <v>20877.990000000002</v>
      </c>
      <c r="D311" s="61">
        <v>20912.91</v>
      </c>
      <c r="E311" s="45">
        <v>20988.38</v>
      </c>
      <c r="F311" s="45">
        <v>21028.7</v>
      </c>
      <c r="G311" s="45">
        <v>21095.43</v>
      </c>
      <c r="H311" s="45">
        <v>21190.880000000001</v>
      </c>
      <c r="I311" s="45">
        <v>21227.57</v>
      </c>
      <c r="J311" s="45">
        <v>21297.32</v>
      </c>
      <c r="K311" s="45">
        <v>21342.84</v>
      </c>
      <c r="L311" s="45">
        <v>21380.34</v>
      </c>
      <c r="M311" s="45">
        <v>21431.05</v>
      </c>
      <c r="N311" s="45">
        <v>21452.09</v>
      </c>
    </row>
    <row r="312" spans="1:14" x14ac:dyDescent="0.2">
      <c r="A312" s="47"/>
      <c r="B312" s="44">
        <v>27</v>
      </c>
      <c r="C312" s="45">
        <v>20875.97</v>
      </c>
      <c r="D312" s="61">
        <v>20916.64</v>
      </c>
      <c r="E312" s="45">
        <v>20990.41</v>
      </c>
      <c r="F312" s="45">
        <v>21029.4</v>
      </c>
      <c r="G312" s="45">
        <v>21098.82</v>
      </c>
      <c r="H312" s="45">
        <v>21193.7</v>
      </c>
      <c r="I312" s="45">
        <v>21227.57</v>
      </c>
      <c r="J312" s="45">
        <v>21301.43</v>
      </c>
      <c r="K312" s="45">
        <v>21342.12</v>
      </c>
      <c r="L312" s="45">
        <v>21383.1</v>
      </c>
      <c r="M312" s="45">
        <v>21431.77</v>
      </c>
      <c r="N312" s="45">
        <v>21452.79</v>
      </c>
    </row>
    <row r="313" spans="1:14" x14ac:dyDescent="0.2">
      <c r="A313" s="47"/>
      <c r="B313" s="44">
        <v>28</v>
      </c>
      <c r="C313" s="45">
        <v>20873.95</v>
      </c>
      <c r="D313" s="61">
        <v>20920.36</v>
      </c>
      <c r="E313" s="45">
        <v>20992.44</v>
      </c>
      <c r="F313" s="45">
        <v>21030.1</v>
      </c>
      <c r="G313" s="45">
        <v>21102.22</v>
      </c>
      <c r="H313" s="45">
        <v>21196.52</v>
      </c>
      <c r="I313" s="45">
        <v>21227.57</v>
      </c>
      <c r="J313" s="45">
        <v>21305.54</v>
      </c>
      <c r="K313" s="45">
        <v>21341.41</v>
      </c>
      <c r="L313" s="45">
        <v>21385.85</v>
      </c>
      <c r="M313" s="45">
        <v>21432.48</v>
      </c>
      <c r="N313" s="45">
        <v>21453.48</v>
      </c>
    </row>
    <row r="314" spans="1:14" x14ac:dyDescent="0.2">
      <c r="A314" s="47"/>
      <c r="B314" s="44">
        <v>29</v>
      </c>
      <c r="C314" s="45">
        <v>20871.919999999998</v>
      </c>
      <c r="D314" s="61"/>
      <c r="E314" s="45">
        <v>20994.46</v>
      </c>
      <c r="F314" s="45">
        <v>21030.799999999999</v>
      </c>
      <c r="G314" s="45">
        <v>21105.61</v>
      </c>
      <c r="H314" s="45">
        <v>21199.34</v>
      </c>
      <c r="I314" s="45">
        <v>21227.57</v>
      </c>
      <c r="J314" s="45">
        <v>21309.65</v>
      </c>
      <c r="K314" s="45">
        <v>21340.7</v>
      </c>
      <c r="L314" s="45">
        <v>21388.61</v>
      </c>
      <c r="M314" s="45">
        <v>21433.200000000001</v>
      </c>
      <c r="N314" s="45">
        <v>21454.17</v>
      </c>
    </row>
    <row r="315" spans="1:14" x14ac:dyDescent="0.2">
      <c r="A315" s="47"/>
      <c r="B315" s="44">
        <v>30</v>
      </c>
      <c r="C315" s="45">
        <v>20869.900000000001</v>
      </c>
      <c r="D315" s="45"/>
      <c r="E315" s="45">
        <v>20996.49</v>
      </c>
      <c r="F315" s="45">
        <v>21031.5</v>
      </c>
      <c r="G315" s="45">
        <v>21109.01</v>
      </c>
      <c r="H315" s="45">
        <v>21202.16</v>
      </c>
      <c r="I315" s="45">
        <v>21227.57</v>
      </c>
      <c r="J315" s="45">
        <v>21313.77</v>
      </c>
      <c r="K315" s="45">
        <v>21339.99</v>
      </c>
      <c r="L315" s="45">
        <v>21391.360000000001</v>
      </c>
      <c r="M315" s="45">
        <v>21433.91</v>
      </c>
      <c r="N315" s="45">
        <v>21454.86</v>
      </c>
    </row>
    <row r="316" spans="1:14" x14ac:dyDescent="0.2">
      <c r="A316" s="47"/>
      <c r="B316" s="44">
        <v>31</v>
      </c>
      <c r="C316" s="45">
        <v>20867.88</v>
      </c>
      <c r="D316" s="45"/>
      <c r="E316" s="45">
        <v>20998.52</v>
      </c>
      <c r="F316" s="45"/>
      <c r="G316" s="45">
        <v>21112.41</v>
      </c>
      <c r="H316" s="45"/>
      <c r="I316" s="45">
        <v>21227.57</v>
      </c>
      <c r="J316" s="45">
        <v>21317.88</v>
      </c>
      <c r="K316" s="45"/>
      <c r="L316" s="45">
        <v>21394.11</v>
      </c>
      <c r="M316" s="45"/>
      <c r="N316" s="45">
        <v>21455.55</v>
      </c>
    </row>
    <row r="317" spans="1:14" x14ac:dyDescent="0.2">
      <c r="A317" s="47"/>
      <c r="B317" s="27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</row>
    <row r="318" spans="1:14" x14ac:dyDescent="0.2">
      <c r="A318" s="384" t="s">
        <v>35</v>
      </c>
      <c r="B318" s="385"/>
      <c r="C318" s="48">
        <f t="shared" ref="C318:N318" si="7">AVERAGE(C286:C316)</f>
        <v>20899.82</v>
      </c>
      <c r="D318" s="48">
        <f t="shared" si="7"/>
        <v>20877.509285714284</v>
      </c>
      <c r="E318" s="48">
        <f t="shared" si="7"/>
        <v>20966.133548387093</v>
      </c>
      <c r="F318" s="48">
        <f t="shared" si="7"/>
        <v>21019.746666666666</v>
      </c>
      <c r="G318" s="48">
        <f t="shared" si="7"/>
        <v>21064.652903225808</v>
      </c>
      <c r="H318" s="48">
        <f t="shared" si="7"/>
        <v>21160.603333333336</v>
      </c>
      <c r="I318" s="48">
        <f t="shared" si="7"/>
        <v>21224.29161290322</v>
      </c>
      <c r="J318" s="48">
        <f t="shared" si="7"/>
        <v>21261.04903225807</v>
      </c>
      <c r="K318" s="48">
        <f t="shared" si="7"/>
        <v>21344.513999999999</v>
      </c>
      <c r="L318" s="48">
        <f t="shared" si="7"/>
        <v>21356.857741935488</v>
      </c>
      <c r="M318" s="48">
        <f t="shared" si="7"/>
        <v>21421.108333333334</v>
      </c>
      <c r="N318" s="48">
        <f t="shared" si="7"/>
        <v>21445.153225806454</v>
      </c>
    </row>
    <row r="319" spans="1:14" x14ac:dyDescent="0.2">
      <c r="A319" s="49" t="s">
        <v>84</v>
      </c>
      <c r="B319" s="49"/>
    </row>
    <row r="320" spans="1:14" x14ac:dyDescent="0.2">
      <c r="A320" s="49"/>
      <c r="B320" s="49"/>
    </row>
    <row r="321" spans="1:14" s="33" customFormat="1" x14ac:dyDescent="0.2">
      <c r="A321" s="28"/>
      <c r="B321" s="29"/>
      <c r="C321" s="30"/>
      <c r="D321" s="31"/>
      <c r="E321" s="32"/>
      <c r="F321" s="30"/>
      <c r="G321" s="32"/>
      <c r="H321" s="30"/>
      <c r="I321" s="32"/>
      <c r="J321" s="30"/>
      <c r="K321" s="32"/>
      <c r="L321" s="32"/>
      <c r="M321" s="32"/>
      <c r="N321" s="30"/>
    </row>
    <row r="322" spans="1:14" x14ac:dyDescent="0.2">
      <c r="A322" s="34" t="s">
        <v>19</v>
      </c>
      <c r="B322" s="35" t="s">
        <v>20</v>
      </c>
      <c r="C322" s="137" t="s">
        <v>23</v>
      </c>
      <c r="D322" s="138" t="s">
        <v>24</v>
      </c>
      <c r="E322" s="139" t="s">
        <v>25</v>
      </c>
      <c r="F322" s="140" t="s">
        <v>26</v>
      </c>
      <c r="G322" s="139" t="s">
        <v>27</v>
      </c>
      <c r="H322" s="140" t="s">
        <v>28</v>
      </c>
      <c r="I322" s="139" t="s">
        <v>29</v>
      </c>
      <c r="J322" s="140" t="s">
        <v>30</v>
      </c>
      <c r="K322" s="139" t="s">
        <v>31</v>
      </c>
      <c r="L322" s="139" t="s">
        <v>32</v>
      </c>
      <c r="M322" s="139" t="s">
        <v>33</v>
      </c>
      <c r="N322" s="140" t="s">
        <v>34</v>
      </c>
    </row>
    <row r="323" spans="1:14" x14ac:dyDescent="0.2">
      <c r="A323" s="37"/>
      <c r="B323" s="38"/>
      <c r="C323" s="39"/>
      <c r="D323" s="40"/>
      <c r="E323" s="41"/>
      <c r="F323" s="42"/>
      <c r="G323" s="41"/>
      <c r="H323" s="42"/>
      <c r="I323" s="41"/>
      <c r="J323" s="42"/>
      <c r="K323" s="41"/>
      <c r="L323" s="41"/>
      <c r="M323" s="41"/>
      <c r="N323" s="42"/>
    </row>
    <row r="324" spans="1:14" x14ac:dyDescent="0.2">
      <c r="A324" s="43">
        <v>2009</v>
      </c>
      <c r="B324" s="44">
        <v>1</v>
      </c>
      <c r="C324" s="45">
        <v>21451.88</v>
      </c>
      <c r="D324" s="46">
        <v>21255.1</v>
      </c>
      <c r="E324" s="61">
        <v>21067.759999999998</v>
      </c>
      <c r="F324" s="46">
        <v>20957.060000000001</v>
      </c>
      <c r="G324" s="45">
        <v>20996.77</v>
      </c>
      <c r="H324" s="46">
        <v>20987.93</v>
      </c>
      <c r="I324" s="46">
        <v>20930.919999999998</v>
      </c>
      <c r="J324" s="46">
        <v>20960.689999999999</v>
      </c>
      <c r="K324" s="46">
        <v>20914.61</v>
      </c>
      <c r="L324" s="46">
        <v>20831.669999999998</v>
      </c>
      <c r="M324" s="46">
        <v>20963.61</v>
      </c>
      <c r="N324" s="46">
        <v>21017.51</v>
      </c>
    </row>
    <row r="325" spans="1:14" x14ac:dyDescent="0.2">
      <c r="A325" s="47"/>
      <c r="B325" s="44">
        <v>2</v>
      </c>
      <c r="C325" s="45">
        <v>21451.19</v>
      </c>
      <c r="D325" s="45">
        <v>21246.83</v>
      </c>
      <c r="E325" s="61">
        <v>21061.72</v>
      </c>
      <c r="F325" s="45">
        <v>20954.349999999999</v>
      </c>
      <c r="G325" s="45">
        <v>20999.56</v>
      </c>
      <c r="H325" s="45">
        <v>20986.58</v>
      </c>
      <c r="I325" s="45">
        <v>20928.830000000002</v>
      </c>
      <c r="J325" s="45">
        <v>20962.72</v>
      </c>
      <c r="K325" s="45">
        <v>20911.91</v>
      </c>
      <c r="L325" s="45">
        <v>20828.89</v>
      </c>
      <c r="M325" s="45">
        <v>20970.34</v>
      </c>
      <c r="N325" s="45">
        <v>21017.51</v>
      </c>
    </row>
    <row r="326" spans="1:14" x14ac:dyDescent="0.2">
      <c r="A326" s="47"/>
      <c r="B326" s="44">
        <v>3</v>
      </c>
      <c r="C326" s="45">
        <v>21450.5</v>
      </c>
      <c r="D326" s="45">
        <v>21238.55</v>
      </c>
      <c r="E326" s="61">
        <v>21055.68</v>
      </c>
      <c r="F326" s="45">
        <v>20951.64</v>
      </c>
      <c r="G326" s="45">
        <v>21002.36</v>
      </c>
      <c r="H326" s="45">
        <v>20985.22</v>
      </c>
      <c r="I326" s="45">
        <v>20926.73</v>
      </c>
      <c r="J326" s="45">
        <v>20964.740000000002</v>
      </c>
      <c r="K326" s="45">
        <v>20909.21</v>
      </c>
      <c r="L326" s="45">
        <v>20826.11</v>
      </c>
      <c r="M326" s="45">
        <v>20977.08</v>
      </c>
      <c r="N326" s="45">
        <v>21017.51</v>
      </c>
    </row>
    <row r="327" spans="1:14" x14ac:dyDescent="0.2">
      <c r="A327" s="47"/>
      <c r="B327" s="44">
        <v>4</v>
      </c>
      <c r="C327" s="45">
        <v>21449.8</v>
      </c>
      <c r="D327" s="45">
        <v>21230.28</v>
      </c>
      <c r="E327" s="61">
        <v>21049.64</v>
      </c>
      <c r="F327" s="45">
        <v>20948.93</v>
      </c>
      <c r="G327" s="45">
        <v>21005.15</v>
      </c>
      <c r="H327" s="45">
        <v>20983.87</v>
      </c>
      <c r="I327" s="45">
        <v>20924.63</v>
      </c>
      <c r="J327" s="45">
        <v>20966.77</v>
      </c>
      <c r="K327" s="45">
        <v>20906.5</v>
      </c>
      <c r="L327" s="45">
        <v>20823.32</v>
      </c>
      <c r="M327" s="45">
        <v>20983.81</v>
      </c>
      <c r="N327" s="45">
        <v>21017.51</v>
      </c>
    </row>
    <row r="328" spans="1:14" x14ac:dyDescent="0.2">
      <c r="A328" s="47"/>
      <c r="B328" s="44">
        <v>5</v>
      </c>
      <c r="C328" s="45">
        <v>21449.11</v>
      </c>
      <c r="D328" s="45">
        <v>21222.02</v>
      </c>
      <c r="E328" s="61">
        <v>21043.599999999999</v>
      </c>
      <c r="F328" s="45">
        <v>20946.22</v>
      </c>
      <c r="G328" s="45">
        <v>21007.95</v>
      </c>
      <c r="H328" s="45">
        <v>20982.51</v>
      </c>
      <c r="I328" s="45">
        <v>20922.54</v>
      </c>
      <c r="J328" s="45">
        <v>20968.8</v>
      </c>
      <c r="K328" s="45">
        <v>20903.8</v>
      </c>
      <c r="L328" s="45">
        <v>20820.54</v>
      </c>
      <c r="M328" s="45">
        <v>20990.55</v>
      </c>
      <c r="N328" s="45">
        <v>21017.51</v>
      </c>
    </row>
    <row r="329" spans="1:14" x14ac:dyDescent="0.2">
      <c r="A329" s="47"/>
      <c r="B329" s="44">
        <v>6</v>
      </c>
      <c r="C329" s="45">
        <v>21448.42</v>
      </c>
      <c r="D329" s="45">
        <v>21213.75</v>
      </c>
      <c r="E329" s="61">
        <v>21037.57</v>
      </c>
      <c r="F329" s="45">
        <v>20943.509999999998</v>
      </c>
      <c r="G329" s="45">
        <v>21010.74</v>
      </c>
      <c r="H329" s="45">
        <v>20981.16</v>
      </c>
      <c r="I329" s="45">
        <v>20920.439999999999</v>
      </c>
      <c r="J329" s="45">
        <v>20970.82</v>
      </c>
      <c r="K329" s="45">
        <v>20901.099999999999</v>
      </c>
      <c r="L329" s="45">
        <v>20817.759999999998</v>
      </c>
      <c r="M329" s="45">
        <v>20997.29</v>
      </c>
      <c r="N329" s="45">
        <v>21017.51</v>
      </c>
    </row>
    <row r="330" spans="1:14" x14ac:dyDescent="0.2">
      <c r="A330" s="47"/>
      <c r="B330" s="44">
        <v>7</v>
      </c>
      <c r="C330" s="45">
        <v>21447.73</v>
      </c>
      <c r="D330" s="45">
        <v>21205.49</v>
      </c>
      <c r="E330" s="61">
        <v>21031.53</v>
      </c>
      <c r="F330" s="45">
        <v>20940.810000000001</v>
      </c>
      <c r="G330" s="45">
        <v>21013.54</v>
      </c>
      <c r="H330" s="45">
        <v>20979.8</v>
      </c>
      <c r="I330" s="45">
        <v>20918.349999999999</v>
      </c>
      <c r="J330" s="45">
        <v>20972.85</v>
      </c>
      <c r="K330" s="45">
        <v>20898.400000000001</v>
      </c>
      <c r="L330" s="45">
        <v>20814.98</v>
      </c>
      <c r="M330" s="45">
        <v>21004.03</v>
      </c>
      <c r="N330" s="45">
        <v>21017.51</v>
      </c>
    </row>
    <row r="331" spans="1:14" x14ac:dyDescent="0.2">
      <c r="A331" s="47"/>
      <c r="B331" s="44">
        <v>8</v>
      </c>
      <c r="C331" s="45">
        <v>21447.03</v>
      </c>
      <c r="D331" s="45">
        <v>21197.24</v>
      </c>
      <c r="E331" s="61">
        <v>21025.5</v>
      </c>
      <c r="F331" s="45">
        <v>20938.099999999999</v>
      </c>
      <c r="G331" s="45">
        <v>21016.33</v>
      </c>
      <c r="H331" s="45">
        <v>20978.45</v>
      </c>
      <c r="I331" s="45">
        <v>20916.25</v>
      </c>
      <c r="J331" s="45">
        <v>20974.880000000001</v>
      </c>
      <c r="K331" s="45">
        <v>20895.689999999999</v>
      </c>
      <c r="L331" s="45">
        <v>20812.2</v>
      </c>
      <c r="M331" s="45">
        <v>21010.77</v>
      </c>
      <c r="N331" s="45">
        <v>21017.51</v>
      </c>
    </row>
    <row r="332" spans="1:14" x14ac:dyDescent="0.2">
      <c r="A332" s="47"/>
      <c r="B332" s="44">
        <v>9</v>
      </c>
      <c r="C332" s="45">
        <v>21446.34</v>
      </c>
      <c r="D332" s="45">
        <v>21188.98</v>
      </c>
      <c r="E332" s="61">
        <v>21019.47</v>
      </c>
      <c r="F332" s="45">
        <v>20935.39</v>
      </c>
      <c r="G332" s="45">
        <v>21019.13</v>
      </c>
      <c r="H332" s="45">
        <v>20977.09</v>
      </c>
      <c r="I332" s="45">
        <v>20914.16</v>
      </c>
      <c r="J332" s="45">
        <v>20976.9</v>
      </c>
      <c r="K332" s="45">
        <v>20892.990000000002</v>
      </c>
      <c r="L332" s="45">
        <v>20809.419999999998</v>
      </c>
      <c r="M332" s="45">
        <v>21017.51</v>
      </c>
      <c r="N332" s="45">
        <v>21017.51</v>
      </c>
    </row>
    <row r="333" spans="1:14" x14ac:dyDescent="0.2">
      <c r="A333" s="47"/>
      <c r="B333" s="44">
        <v>10</v>
      </c>
      <c r="C333" s="45">
        <v>21437.99</v>
      </c>
      <c r="D333" s="61">
        <v>21182.9</v>
      </c>
      <c r="E333" s="45">
        <v>21016.75</v>
      </c>
      <c r="F333" s="45">
        <v>20938.18</v>
      </c>
      <c r="G333" s="45">
        <v>21017.77</v>
      </c>
      <c r="H333" s="45">
        <v>20974.99</v>
      </c>
      <c r="I333" s="45">
        <v>20916.18</v>
      </c>
      <c r="J333" s="45">
        <v>20974.19</v>
      </c>
      <c r="K333" s="45">
        <v>20890.2</v>
      </c>
      <c r="L333" s="45">
        <v>20816.099999999999</v>
      </c>
      <c r="M333" s="45">
        <v>21017.51</v>
      </c>
      <c r="N333" s="45">
        <v>21014.11</v>
      </c>
    </row>
    <row r="334" spans="1:14" x14ac:dyDescent="0.2">
      <c r="A334" s="47"/>
      <c r="B334" s="44">
        <v>11</v>
      </c>
      <c r="C334" s="45">
        <v>21429.64</v>
      </c>
      <c r="D334" s="61">
        <v>21176.83</v>
      </c>
      <c r="E334" s="45">
        <v>21014.04</v>
      </c>
      <c r="F334" s="45">
        <v>20940.96</v>
      </c>
      <c r="G334" s="45">
        <v>21016.42</v>
      </c>
      <c r="H334" s="45">
        <v>20972.89</v>
      </c>
      <c r="I334" s="45">
        <v>20918.2</v>
      </c>
      <c r="J334" s="45">
        <v>20971.48</v>
      </c>
      <c r="K334" s="45">
        <v>20887.41</v>
      </c>
      <c r="L334" s="45">
        <v>20822.78</v>
      </c>
      <c r="M334" s="45">
        <v>21017.51</v>
      </c>
      <c r="N334" s="45">
        <v>21010.71</v>
      </c>
    </row>
    <row r="335" spans="1:14" x14ac:dyDescent="0.2">
      <c r="A335" s="47"/>
      <c r="B335" s="44">
        <v>12</v>
      </c>
      <c r="C335" s="45">
        <v>21421.3</v>
      </c>
      <c r="D335" s="61">
        <v>21170.75</v>
      </c>
      <c r="E335" s="45">
        <v>21011.32</v>
      </c>
      <c r="F335" s="45">
        <v>20943.75</v>
      </c>
      <c r="G335" s="45">
        <v>21015.06</v>
      </c>
      <c r="H335" s="45">
        <v>20970.79</v>
      </c>
      <c r="I335" s="45">
        <v>20920.22</v>
      </c>
      <c r="J335" s="45">
        <v>20968.77</v>
      </c>
      <c r="K335" s="45">
        <v>20884.62</v>
      </c>
      <c r="L335" s="45">
        <v>20829.47</v>
      </c>
      <c r="M335" s="45">
        <v>21017.51</v>
      </c>
      <c r="N335" s="45">
        <v>21007.32</v>
      </c>
    </row>
    <row r="336" spans="1:14" x14ac:dyDescent="0.2">
      <c r="A336" s="47"/>
      <c r="B336" s="44">
        <v>13</v>
      </c>
      <c r="C336" s="45">
        <v>21412.959999999999</v>
      </c>
      <c r="D336" s="61">
        <v>21164.68</v>
      </c>
      <c r="E336" s="45">
        <v>21008.6</v>
      </c>
      <c r="F336" s="45">
        <v>20946.54</v>
      </c>
      <c r="G336" s="45">
        <v>21013.7</v>
      </c>
      <c r="H336" s="45">
        <v>20968.689999999999</v>
      </c>
      <c r="I336" s="45">
        <v>20922.25</v>
      </c>
      <c r="J336" s="45">
        <v>20966.05</v>
      </c>
      <c r="K336" s="45">
        <v>20881.830000000002</v>
      </c>
      <c r="L336" s="45">
        <v>20836.150000000001</v>
      </c>
      <c r="M336" s="45">
        <v>21017.51</v>
      </c>
      <c r="N336" s="45">
        <v>21003.919999999998</v>
      </c>
    </row>
    <row r="337" spans="1:14" x14ac:dyDescent="0.2">
      <c r="A337" s="47"/>
      <c r="B337" s="44">
        <v>14</v>
      </c>
      <c r="C337" s="45">
        <v>21404.62</v>
      </c>
      <c r="D337" s="61">
        <v>21158.61</v>
      </c>
      <c r="E337" s="45">
        <v>21005.89</v>
      </c>
      <c r="F337" s="45">
        <v>20949.32</v>
      </c>
      <c r="G337" s="45">
        <v>21012.34</v>
      </c>
      <c r="H337" s="45">
        <v>20966.59</v>
      </c>
      <c r="I337" s="45">
        <v>20924.27</v>
      </c>
      <c r="J337" s="45">
        <v>20963.34</v>
      </c>
      <c r="K337" s="45">
        <v>20879.04</v>
      </c>
      <c r="L337" s="45">
        <v>20842.84</v>
      </c>
      <c r="M337" s="45">
        <v>21017.51</v>
      </c>
      <c r="N337" s="45">
        <v>21000.52</v>
      </c>
    </row>
    <row r="338" spans="1:14" x14ac:dyDescent="0.2">
      <c r="A338" s="47"/>
      <c r="B338" s="44">
        <v>15</v>
      </c>
      <c r="C338" s="45">
        <v>21396.29</v>
      </c>
      <c r="D338" s="61">
        <v>21152.54</v>
      </c>
      <c r="E338" s="45">
        <v>21003.17</v>
      </c>
      <c r="F338" s="45">
        <v>20952.11</v>
      </c>
      <c r="G338" s="45">
        <v>21010.99</v>
      </c>
      <c r="H338" s="45">
        <v>20964.490000000002</v>
      </c>
      <c r="I338" s="45">
        <v>20926.29</v>
      </c>
      <c r="J338" s="45">
        <v>20960.63</v>
      </c>
      <c r="K338" s="45">
        <v>20876.25</v>
      </c>
      <c r="L338" s="45">
        <v>20849.53</v>
      </c>
      <c r="M338" s="45">
        <v>21017.51</v>
      </c>
      <c r="N338" s="45">
        <v>20997.13</v>
      </c>
    </row>
    <row r="339" spans="1:14" x14ac:dyDescent="0.2">
      <c r="A339" s="47"/>
      <c r="B339" s="44">
        <v>16</v>
      </c>
      <c r="C339" s="45">
        <v>21387.96</v>
      </c>
      <c r="D339" s="61">
        <v>21146.47</v>
      </c>
      <c r="E339" s="45">
        <v>21000.46</v>
      </c>
      <c r="F339" s="45">
        <v>20954.900000000001</v>
      </c>
      <c r="G339" s="45">
        <v>21009.63</v>
      </c>
      <c r="H339" s="45">
        <v>20962.39</v>
      </c>
      <c r="I339" s="45">
        <v>20928.310000000001</v>
      </c>
      <c r="J339" s="45">
        <v>20957.919999999998</v>
      </c>
      <c r="K339" s="45">
        <v>20873.46</v>
      </c>
      <c r="L339" s="45">
        <v>20856.23</v>
      </c>
      <c r="M339" s="45">
        <v>21017.51</v>
      </c>
      <c r="N339" s="45">
        <v>20993.73</v>
      </c>
    </row>
    <row r="340" spans="1:14" x14ac:dyDescent="0.2">
      <c r="A340" s="47"/>
      <c r="B340" s="44">
        <v>17</v>
      </c>
      <c r="C340" s="45">
        <v>21379.63</v>
      </c>
      <c r="D340" s="61">
        <v>21140.41</v>
      </c>
      <c r="E340" s="45">
        <v>20997.74</v>
      </c>
      <c r="F340" s="45">
        <v>20957.689999999999</v>
      </c>
      <c r="G340" s="45">
        <v>21008.27</v>
      </c>
      <c r="H340" s="45">
        <v>20960.29</v>
      </c>
      <c r="I340" s="45">
        <v>20930.330000000002</v>
      </c>
      <c r="J340" s="45">
        <v>20955.21</v>
      </c>
      <c r="K340" s="45">
        <v>20870.669999999998</v>
      </c>
      <c r="L340" s="45">
        <v>20862.919999999998</v>
      </c>
      <c r="M340" s="45">
        <v>21017.51</v>
      </c>
      <c r="N340" s="45">
        <v>20990.34</v>
      </c>
    </row>
    <row r="341" spans="1:14" x14ac:dyDescent="0.2">
      <c r="A341" s="47"/>
      <c r="B341" s="44">
        <v>18</v>
      </c>
      <c r="C341" s="45">
        <v>21371.3</v>
      </c>
      <c r="D341" s="61">
        <v>21134.35</v>
      </c>
      <c r="E341" s="45">
        <v>20995.03</v>
      </c>
      <c r="F341" s="45">
        <v>20960.48</v>
      </c>
      <c r="G341" s="45">
        <v>21006.92</v>
      </c>
      <c r="H341" s="45">
        <v>20958.189999999999</v>
      </c>
      <c r="I341" s="45">
        <v>20932.36</v>
      </c>
      <c r="J341" s="45">
        <v>20952.509999999998</v>
      </c>
      <c r="K341" s="45">
        <v>20867.88</v>
      </c>
      <c r="L341" s="45">
        <v>20869.62</v>
      </c>
      <c r="M341" s="45">
        <v>21017.51</v>
      </c>
      <c r="N341" s="45">
        <v>20986.95</v>
      </c>
    </row>
    <row r="342" spans="1:14" x14ac:dyDescent="0.2">
      <c r="A342" s="47"/>
      <c r="B342" s="44">
        <v>19</v>
      </c>
      <c r="C342" s="45">
        <v>21362.98</v>
      </c>
      <c r="D342" s="61">
        <v>21128.28</v>
      </c>
      <c r="E342" s="45">
        <v>20992.31</v>
      </c>
      <c r="F342" s="45">
        <v>20963.27</v>
      </c>
      <c r="G342" s="45">
        <v>21005.56</v>
      </c>
      <c r="H342" s="45">
        <v>20956.09</v>
      </c>
      <c r="I342" s="45">
        <v>20934.38</v>
      </c>
      <c r="J342" s="45">
        <v>20949.8</v>
      </c>
      <c r="K342" s="45">
        <v>20865.099999999999</v>
      </c>
      <c r="L342" s="45">
        <v>20876.32</v>
      </c>
      <c r="M342" s="45">
        <v>21017.51</v>
      </c>
      <c r="N342" s="45">
        <v>20983.55</v>
      </c>
    </row>
    <row r="343" spans="1:14" x14ac:dyDescent="0.2">
      <c r="A343" s="47"/>
      <c r="B343" s="44">
        <v>20</v>
      </c>
      <c r="C343" s="45">
        <v>21354.66</v>
      </c>
      <c r="D343" s="61">
        <v>21122.22</v>
      </c>
      <c r="E343" s="45">
        <v>20989.599999999999</v>
      </c>
      <c r="F343" s="45">
        <v>20966.060000000001</v>
      </c>
      <c r="G343" s="45">
        <v>21004.2</v>
      </c>
      <c r="H343" s="45">
        <v>20953.990000000002</v>
      </c>
      <c r="I343" s="45">
        <v>20936.400000000001</v>
      </c>
      <c r="J343" s="45">
        <v>20947.09</v>
      </c>
      <c r="K343" s="45">
        <v>20862.310000000001</v>
      </c>
      <c r="L343" s="45">
        <v>20883.02</v>
      </c>
      <c r="M343" s="45">
        <v>21017.51</v>
      </c>
      <c r="N343" s="45">
        <v>20980.16</v>
      </c>
    </row>
    <row r="344" spans="1:14" x14ac:dyDescent="0.2">
      <c r="A344" s="47"/>
      <c r="B344" s="44">
        <v>21</v>
      </c>
      <c r="C344" s="45">
        <v>21346.35</v>
      </c>
      <c r="D344" s="61">
        <v>21116.17</v>
      </c>
      <c r="E344" s="45">
        <v>20986.880000000001</v>
      </c>
      <c r="F344" s="45">
        <v>20968.849999999999</v>
      </c>
      <c r="G344" s="45">
        <v>21002.85</v>
      </c>
      <c r="H344" s="45">
        <v>20951.89</v>
      </c>
      <c r="I344" s="45">
        <v>20938.43</v>
      </c>
      <c r="J344" s="45">
        <v>20944.38</v>
      </c>
      <c r="K344" s="45">
        <v>20859.52</v>
      </c>
      <c r="L344" s="45">
        <v>20889.73</v>
      </c>
      <c r="M344" s="45">
        <v>21017.51</v>
      </c>
      <c r="N344" s="45">
        <v>20976.77</v>
      </c>
    </row>
    <row r="345" spans="1:14" x14ac:dyDescent="0.2">
      <c r="A345" s="47"/>
      <c r="B345" s="44">
        <v>22</v>
      </c>
      <c r="C345" s="45">
        <v>21338.04</v>
      </c>
      <c r="D345" s="61">
        <v>21110.11</v>
      </c>
      <c r="E345" s="45">
        <v>20984.17</v>
      </c>
      <c r="F345" s="45">
        <v>20971.64</v>
      </c>
      <c r="G345" s="45">
        <v>21001.49</v>
      </c>
      <c r="H345" s="45">
        <v>20949.8</v>
      </c>
      <c r="I345" s="45">
        <v>20940.45</v>
      </c>
      <c r="J345" s="45">
        <v>20941.669999999998</v>
      </c>
      <c r="K345" s="45">
        <v>20856.73</v>
      </c>
      <c r="L345" s="45">
        <v>20896.43</v>
      </c>
      <c r="M345" s="45">
        <v>21017.51</v>
      </c>
      <c r="N345" s="45">
        <v>20973.38</v>
      </c>
    </row>
    <row r="346" spans="1:14" x14ac:dyDescent="0.2">
      <c r="A346" s="47"/>
      <c r="B346" s="44">
        <v>23</v>
      </c>
      <c r="C346" s="45">
        <v>21329.73</v>
      </c>
      <c r="D346" s="61">
        <v>21104.05</v>
      </c>
      <c r="E346" s="45">
        <v>20981.46</v>
      </c>
      <c r="F346" s="45">
        <v>20974.43</v>
      </c>
      <c r="G346" s="45">
        <v>21000.13</v>
      </c>
      <c r="H346" s="45">
        <v>20947.7</v>
      </c>
      <c r="I346" s="45">
        <v>20942.47</v>
      </c>
      <c r="J346" s="45">
        <v>20938.96</v>
      </c>
      <c r="K346" s="45">
        <v>20853.95</v>
      </c>
      <c r="L346" s="45">
        <v>20903.14</v>
      </c>
      <c r="M346" s="45">
        <v>21017.51</v>
      </c>
      <c r="N346" s="45">
        <v>20969.990000000002</v>
      </c>
    </row>
    <row r="347" spans="1:14" x14ac:dyDescent="0.2">
      <c r="A347" s="47"/>
      <c r="B347" s="44">
        <v>24</v>
      </c>
      <c r="C347" s="45">
        <v>21321.42</v>
      </c>
      <c r="D347" s="61">
        <v>21098</v>
      </c>
      <c r="E347" s="45">
        <v>20978.75</v>
      </c>
      <c r="F347" s="45">
        <v>20977.22</v>
      </c>
      <c r="G347" s="45">
        <v>20998.78</v>
      </c>
      <c r="H347" s="45">
        <v>20945.599999999999</v>
      </c>
      <c r="I347" s="45">
        <v>20944.5</v>
      </c>
      <c r="J347" s="45">
        <v>20936.259999999998</v>
      </c>
      <c r="K347" s="45">
        <v>20851.16</v>
      </c>
      <c r="L347" s="45">
        <v>20909.849999999999</v>
      </c>
      <c r="M347" s="45">
        <v>21017.51</v>
      </c>
      <c r="N347" s="45">
        <v>20966.599999999999</v>
      </c>
    </row>
    <row r="348" spans="1:14" x14ac:dyDescent="0.2">
      <c r="A348" s="47"/>
      <c r="B348" s="44">
        <v>25</v>
      </c>
      <c r="C348" s="45">
        <v>21313.119999999999</v>
      </c>
      <c r="D348" s="61">
        <v>21091.95</v>
      </c>
      <c r="E348" s="45">
        <v>20976.03</v>
      </c>
      <c r="F348" s="45">
        <v>20980.01</v>
      </c>
      <c r="G348" s="45">
        <v>20997.42</v>
      </c>
      <c r="H348" s="45">
        <v>20943.5</v>
      </c>
      <c r="I348" s="45">
        <v>20946.52</v>
      </c>
      <c r="J348" s="45">
        <v>20933.55</v>
      </c>
      <c r="K348" s="45">
        <v>20848.38</v>
      </c>
      <c r="L348" s="45">
        <v>20916.560000000001</v>
      </c>
      <c r="M348" s="45">
        <v>21017.51</v>
      </c>
      <c r="N348" s="45">
        <v>20963.21</v>
      </c>
    </row>
    <row r="349" spans="1:14" x14ac:dyDescent="0.2">
      <c r="A349" s="47"/>
      <c r="B349" s="44">
        <v>26</v>
      </c>
      <c r="C349" s="45">
        <v>21304.82</v>
      </c>
      <c r="D349" s="61">
        <v>21085.9</v>
      </c>
      <c r="E349" s="45">
        <v>20973.32</v>
      </c>
      <c r="F349" s="45">
        <v>20982.799999999999</v>
      </c>
      <c r="G349" s="45">
        <v>20996.07</v>
      </c>
      <c r="H349" s="45">
        <v>20941.41</v>
      </c>
      <c r="I349" s="45">
        <v>20948.54</v>
      </c>
      <c r="J349" s="45">
        <v>20930.84</v>
      </c>
      <c r="K349" s="45">
        <v>20845.59</v>
      </c>
      <c r="L349" s="45">
        <v>20923.28</v>
      </c>
      <c r="M349" s="45">
        <v>21017.51</v>
      </c>
      <c r="N349" s="45">
        <v>20959.82</v>
      </c>
    </row>
    <row r="350" spans="1:14" x14ac:dyDescent="0.2">
      <c r="A350" s="47"/>
      <c r="B350" s="44">
        <v>27</v>
      </c>
      <c r="C350" s="45">
        <v>21296.53</v>
      </c>
      <c r="D350" s="61">
        <v>21079.85</v>
      </c>
      <c r="E350" s="45">
        <v>20970.61</v>
      </c>
      <c r="F350" s="45">
        <v>20985.59</v>
      </c>
      <c r="G350" s="45">
        <v>20994.71</v>
      </c>
      <c r="H350" s="45">
        <v>20939.310000000001</v>
      </c>
      <c r="I350" s="45">
        <v>20950.57</v>
      </c>
      <c r="J350" s="45">
        <v>20928.14</v>
      </c>
      <c r="K350" s="45">
        <v>20842.810000000001</v>
      </c>
      <c r="L350" s="45">
        <v>20930</v>
      </c>
      <c r="M350" s="45">
        <v>21017.51</v>
      </c>
      <c r="N350" s="45">
        <v>20956.43</v>
      </c>
    </row>
    <row r="351" spans="1:14" x14ac:dyDescent="0.2">
      <c r="A351" s="47"/>
      <c r="B351" s="44">
        <v>28</v>
      </c>
      <c r="C351" s="45">
        <v>21288.240000000002</v>
      </c>
      <c r="D351" s="61">
        <v>21073.81</v>
      </c>
      <c r="E351" s="45">
        <v>20967.900000000001</v>
      </c>
      <c r="F351" s="45">
        <v>20988.39</v>
      </c>
      <c r="G351" s="45">
        <v>20993.35</v>
      </c>
      <c r="H351" s="45">
        <v>20937.21</v>
      </c>
      <c r="I351" s="45">
        <v>20952.59</v>
      </c>
      <c r="J351" s="45">
        <v>20925.43</v>
      </c>
      <c r="K351" s="45">
        <v>20840.02</v>
      </c>
      <c r="L351" s="45">
        <v>20936.72</v>
      </c>
      <c r="M351" s="45">
        <v>21017.51</v>
      </c>
      <c r="N351" s="45">
        <v>20953.04</v>
      </c>
    </row>
    <row r="352" spans="1:14" x14ac:dyDescent="0.2">
      <c r="A352" s="47"/>
      <c r="B352" s="44">
        <v>29</v>
      </c>
      <c r="C352" s="45">
        <v>21279.95</v>
      </c>
      <c r="D352" s="61"/>
      <c r="E352" s="45">
        <v>20965.189999999999</v>
      </c>
      <c r="F352" s="45">
        <v>20991.18</v>
      </c>
      <c r="G352" s="45">
        <v>20992</v>
      </c>
      <c r="H352" s="45">
        <v>20935.11</v>
      </c>
      <c r="I352" s="45">
        <v>20954.62</v>
      </c>
      <c r="J352" s="45">
        <v>20922.73</v>
      </c>
      <c r="K352" s="45">
        <v>20837.240000000002</v>
      </c>
      <c r="L352" s="45">
        <v>20943.439999999999</v>
      </c>
      <c r="M352" s="45">
        <v>21017.51</v>
      </c>
      <c r="N352" s="45">
        <v>20949.650000000001</v>
      </c>
    </row>
    <row r="353" spans="1:14" x14ac:dyDescent="0.2">
      <c r="A353" s="47"/>
      <c r="B353" s="44">
        <v>30</v>
      </c>
      <c r="C353" s="45">
        <v>21271.66</v>
      </c>
      <c r="D353" s="45"/>
      <c r="E353" s="45">
        <v>20962.48</v>
      </c>
      <c r="F353" s="45">
        <v>20993.97</v>
      </c>
      <c r="G353" s="45">
        <v>20990.639999999999</v>
      </c>
      <c r="H353" s="45">
        <v>20933.02</v>
      </c>
      <c r="I353" s="45">
        <v>20956.64</v>
      </c>
      <c r="J353" s="45">
        <v>20920.02</v>
      </c>
      <c r="K353" s="45">
        <v>20834.45</v>
      </c>
      <c r="L353" s="45">
        <v>20950.16</v>
      </c>
      <c r="M353" s="45">
        <v>21017.51</v>
      </c>
      <c r="N353" s="45">
        <v>20946.259999999998</v>
      </c>
    </row>
    <row r="354" spans="1:14" x14ac:dyDescent="0.2">
      <c r="A354" s="47"/>
      <c r="B354" s="44">
        <v>31</v>
      </c>
      <c r="C354" s="45">
        <v>21263.38</v>
      </c>
      <c r="D354" s="45"/>
      <c r="E354" s="45">
        <v>20959.77</v>
      </c>
      <c r="F354" s="45"/>
      <c r="G354" s="45">
        <v>20989.29</v>
      </c>
      <c r="H354" s="45"/>
      <c r="I354" s="45">
        <v>20958.669999999998</v>
      </c>
      <c r="J354" s="45">
        <v>20917.32</v>
      </c>
      <c r="K354" s="45"/>
      <c r="L354" s="45">
        <v>20956.89</v>
      </c>
      <c r="M354" s="45"/>
      <c r="N354" s="45">
        <v>20942.88</v>
      </c>
    </row>
    <row r="355" spans="1:14" x14ac:dyDescent="0.2">
      <c r="A355" s="47"/>
      <c r="B355" s="27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</row>
    <row r="356" spans="1:14" ht="12.75" customHeight="1" x14ac:dyDescent="0.2">
      <c r="A356" s="384" t="s">
        <v>35</v>
      </c>
      <c r="B356" s="385"/>
      <c r="C356" s="48">
        <f t="shared" ref="C356:N356" si="8">AVERAGE(C324:C354)</f>
        <v>21379.17967741935</v>
      </c>
      <c r="D356" s="48">
        <f t="shared" si="8"/>
        <v>21158.432857142849</v>
      </c>
      <c r="E356" s="48">
        <f t="shared" si="8"/>
        <v>21004.320645161286</v>
      </c>
      <c r="F356" s="48">
        <f t="shared" si="8"/>
        <v>20960.111666666671</v>
      </c>
      <c r="G356" s="48">
        <f t="shared" si="8"/>
        <v>21004.810322580644</v>
      </c>
      <c r="H356" s="48">
        <f t="shared" si="8"/>
        <v>20962.55166666667</v>
      </c>
      <c r="I356" s="48">
        <f t="shared" si="8"/>
        <v>20933.098064516129</v>
      </c>
      <c r="J356" s="48">
        <f t="shared" si="8"/>
        <v>20952.43419354839</v>
      </c>
      <c r="K356" s="48">
        <f t="shared" si="8"/>
        <v>20874.760999999999</v>
      </c>
      <c r="L356" s="48">
        <f t="shared" si="8"/>
        <v>20867.29258064516</v>
      </c>
      <c r="M356" s="48">
        <f t="shared" si="8"/>
        <v>21009.42333333334</v>
      </c>
      <c r="N356" s="48">
        <f t="shared" si="8"/>
        <v>20989.808387096775</v>
      </c>
    </row>
    <row r="357" spans="1:14" ht="12.75" customHeight="1" x14ac:dyDescent="0.2">
      <c r="A357" s="49" t="s">
        <v>84</v>
      </c>
      <c r="B357" s="49"/>
    </row>
    <row r="358" spans="1:14" ht="12.75" customHeight="1" x14ac:dyDescent="0.2">
      <c r="A358" s="49"/>
      <c r="B358" s="49"/>
    </row>
    <row r="359" spans="1:14" s="33" customFormat="1" x14ac:dyDescent="0.2">
      <c r="A359" s="28"/>
      <c r="B359" s="29"/>
      <c r="C359" s="30"/>
      <c r="D359" s="31"/>
      <c r="E359" s="32"/>
      <c r="F359" s="30"/>
      <c r="G359" s="32"/>
      <c r="H359" s="30"/>
      <c r="I359" s="32"/>
      <c r="J359" s="30"/>
      <c r="K359" s="32"/>
      <c r="L359" s="32"/>
      <c r="M359" s="32"/>
      <c r="N359" s="30"/>
    </row>
    <row r="360" spans="1:14" x14ac:dyDescent="0.2">
      <c r="A360" s="34" t="s">
        <v>19</v>
      </c>
      <c r="B360" s="35" t="s">
        <v>20</v>
      </c>
      <c r="C360" s="137" t="s">
        <v>23</v>
      </c>
      <c r="D360" s="138" t="s">
        <v>24</v>
      </c>
      <c r="E360" s="139" t="s">
        <v>25</v>
      </c>
      <c r="F360" s="140" t="s">
        <v>26</v>
      </c>
      <c r="G360" s="139" t="s">
        <v>27</v>
      </c>
      <c r="H360" s="140" t="s">
        <v>28</v>
      </c>
      <c r="I360" s="139" t="s">
        <v>29</v>
      </c>
      <c r="J360" s="140" t="s">
        <v>30</v>
      </c>
      <c r="K360" s="139" t="s">
        <v>31</v>
      </c>
      <c r="L360" s="139" t="s">
        <v>32</v>
      </c>
      <c r="M360" s="139" t="s">
        <v>33</v>
      </c>
      <c r="N360" s="140" t="s">
        <v>34</v>
      </c>
    </row>
    <row r="361" spans="1:14" x14ac:dyDescent="0.2">
      <c r="A361" s="37"/>
      <c r="B361" s="38"/>
      <c r="C361" s="39"/>
      <c r="D361" s="40"/>
      <c r="E361" s="41"/>
      <c r="F361" s="42"/>
      <c r="G361" s="41"/>
      <c r="H361" s="42"/>
      <c r="I361" s="41"/>
      <c r="J361" s="42"/>
      <c r="K361" s="41"/>
      <c r="L361" s="41"/>
      <c r="M361" s="41"/>
      <c r="N361" s="42"/>
    </row>
    <row r="362" spans="1:14" x14ac:dyDescent="0.2">
      <c r="A362" s="43">
        <v>2008</v>
      </c>
      <c r="B362" s="44">
        <v>1</v>
      </c>
      <c r="C362" s="45">
        <v>19627.7</v>
      </c>
      <c r="D362" s="46">
        <v>19741.03</v>
      </c>
      <c r="E362" s="61">
        <v>19766.45</v>
      </c>
      <c r="F362" s="46">
        <v>19825.080000000002</v>
      </c>
      <c r="G362" s="45">
        <v>19961.82</v>
      </c>
      <c r="H362" s="46">
        <v>20063.62</v>
      </c>
      <c r="I362" s="46">
        <v>20260.759999999998</v>
      </c>
      <c r="J362" s="46">
        <v>20551.080000000002</v>
      </c>
      <c r="K362" s="46">
        <v>20798.32</v>
      </c>
      <c r="L362" s="46">
        <v>20994.61</v>
      </c>
      <c r="M362" s="46">
        <v>21216.34</v>
      </c>
      <c r="N362" s="46">
        <v>21416.58</v>
      </c>
    </row>
    <row r="363" spans="1:14" x14ac:dyDescent="0.2">
      <c r="A363" s="47"/>
      <c r="B363" s="44">
        <v>2</v>
      </c>
      <c r="C363" s="45">
        <v>19632.75</v>
      </c>
      <c r="D363" s="45">
        <v>19744.2</v>
      </c>
      <c r="E363" s="61">
        <v>19766.45</v>
      </c>
      <c r="F363" s="45">
        <v>19827.63</v>
      </c>
      <c r="G363" s="45">
        <v>19967.13</v>
      </c>
      <c r="H363" s="45">
        <v>20066.2</v>
      </c>
      <c r="I363" s="45">
        <v>20268.82</v>
      </c>
      <c r="J363" s="45">
        <v>20560.95</v>
      </c>
      <c r="K363" s="45">
        <v>20805.66</v>
      </c>
      <c r="L363" s="45">
        <v>21000.880000000001</v>
      </c>
      <c r="M363" s="45">
        <v>21223.83</v>
      </c>
      <c r="N363" s="45">
        <v>21422.97</v>
      </c>
    </row>
    <row r="364" spans="1:14" x14ac:dyDescent="0.2">
      <c r="A364" s="47"/>
      <c r="B364" s="44">
        <v>3</v>
      </c>
      <c r="C364" s="45">
        <v>19637.8</v>
      </c>
      <c r="D364" s="45">
        <v>19747.38</v>
      </c>
      <c r="E364" s="61">
        <v>19766.45</v>
      </c>
      <c r="F364" s="45">
        <v>19830.189999999999</v>
      </c>
      <c r="G364" s="45">
        <v>19972.43</v>
      </c>
      <c r="H364" s="45">
        <v>20068.78</v>
      </c>
      <c r="I364" s="45">
        <v>20276.88</v>
      </c>
      <c r="J364" s="45">
        <v>20570.830000000002</v>
      </c>
      <c r="K364" s="45">
        <v>20813.009999999998</v>
      </c>
      <c r="L364" s="45">
        <v>21007.16</v>
      </c>
      <c r="M364" s="45">
        <v>21231.32</v>
      </c>
      <c r="N364" s="45">
        <v>21429.37</v>
      </c>
    </row>
    <row r="365" spans="1:14" x14ac:dyDescent="0.2">
      <c r="A365" s="47"/>
      <c r="B365" s="44">
        <v>4</v>
      </c>
      <c r="C365" s="45">
        <v>19642.849999999999</v>
      </c>
      <c r="D365" s="45">
        <v>19750.560000000001</v>
      </c>
      <c r="E365" s="61">
        <v>19766.45</v>
      </c>
      <c r="F365" s="45">
        <v>19832.740000000002</v>
      </c>
      <c r="G365" s="45">
        <v>19977.740000000002</v>
      </c>
      <c r="H365" s="45">
        <v>20071.37</v>
      </c>
      <c r="I365" s="45">
        <v>20284.939999999999</v>
      </c>
      <c r="J365" s="45">
        <v>20580.71</v>
      </c>
      <c r="K365" s="45">
        <v>20820.349999999999</v>
      </c>
      <c r="L365" s="45">
        <v>21013.43</v>
      </c>
      <c r="M365" s="45">
        <v>21238.81</v>
      </c>
      <c r="N365" s="45">
        <v>21435.77</v>
      </c>
    </row>
    <row r="366" spans="1:14" x14ac:dyDescent="0.2">
      <c r="A366" s="47"/>
      <c r="B366" s="44">
        <v>5</v>
      </c>
      <c r="C366" s="45">
        <v>19647.89</v>
      </c>
      <c r="D366" s="45">
        <v>19753.73</v>
      </c>
      <c r="E366" s="61">
        <v>19766.45</v>
      </c>
      <c r="F366" s="45">
        <v>19835.3</v>
      </c>
      <c r="G366" s="45">
        <v>19983.04</v>
      </c>
      <c r="H366" s="45">
        <v>20073.95</v>
      </c>
      <c r="I366" s="45">
        <v>20293.009999999998</v>
      </c>
      <c r="J366" s="45">
        <v>20590.59</v>
      </c>
      <c r="K366" s="45">
        <v>20827.7</v>
      </c>
      <c r="L366" s="45">
        <v>21019.71</v>
      </c>
      <c r="M366" s="45">
        <v>21246.31</v>
      </c>
      <c r="N366" s="45">
        <v>21442.18</v>
      </c>
    </row>
    <row r="367" spans="1:14" x14ac:dyDescent="0.2">
      <c r="A367" s="47"/>
      <c r="B367" s="44">
        <v>6</v>
      </c>
      <c r="C367" s="45">
        <v>19652.95</v>
      </c>
      <c r="D367" s="45">
        <v>19756.91</v>
      </c>
      <c r="E367" s="61">
        <v>19766.45</v>
      </c>
      <c r="F367" s="45">
        <v>19837.849999999999</v>
      </c>
      <c r="G367" s="45">
        <v>19988.349999999999</v>
      </c>
      <c r="H367" s="45">
        <v>20076.54</v>
      </c>
      <c r="I367" s="45">
        <v>20301.080000000002</v>
      </c>
      <c r="J367" s="45">
        <v>20600.490000000002</v>
      </c>
      <c r="K367" s="45">
        <v>20835.05</v>
      </c>
      <c r="L367" s="45">
        <v>21025.99</v>
      </c>
      <c r="M367" s="45">
        <v>21253.81</v>
      </c>
      <c r="N367" s="45">
        <v>21448.58</v>
      </c>
    </row>
    <row r="368" spans="1:14" x14ac:dyDescent="0.2">
      <c r="A368" s="47"/>
      <c r="B368" s="44">
        <v>7</v>
      </c>
      <c r="C368" s="45">
        <v>19658</v>
      </c>
      <c r="D368" s="45">
        <v>19760.09</v>
      </c>
      <c r="E368" s="61">
        <v>19766.45</v>
      </c>
      <c r="F368" s="45">
        <v>19840.41</v>
      </c>
      <c r="G368" s="45">
        <v>19993.66</v>
      </c>
      <c r="H368" s="45">
        <v>20079.13</v>
      </c>
      <c r="I368" s="45">
        <v>20309.150000000001</v>
      </c>
      <c r="J368" s="45">
        <v>20610.38</v>
      </c>
      <c r="K368" s="45">
        <v>20842.41</v>
      </c>
      <c r="L368" s="45">
        <v>21032.27</v>
      </c>
      <c r="M368" s="45">
        <v>21261.31</v>
      </c>
      <c r="N368" s="45">
        <v>21454.99</v>
      </c>
    </row>
    <row r="369" spans="1:14" x14ac:dyDescent="0.2">
      <c r="A369" s="47"/>
      <c r="B369" s="44">
        <v>8</v>
      </c>
      <c r="C369" s="45">
        <v>19663.05</v>
      </c>
      <c r="D369" s="45">
        <v>19763.27</v>
      </c>
      <c r="E369" s="61">
        <v>19766.45</v>
      </c>
      <c r="F369" s="45">
        <v>19842.96</v>
      </c>
      <c r="G369" s="45">
        <v>19998.97</v>
      </c>
      <c r="H369" s="45">
        <v>20081.71</v>
      </c>
      <c r="I369" s="45">
        <v>20317.23</v>
      </c>
      <c r="J369" s="45">
        <v>20620.28</v>
      </c>
      <c r="K369" s="45">
        <v>20849.759999999998</v>
      </c>
      <c r="L369" s="45">
        <v>21038.55</v>
      </c>
      <c r="M369" s="45">
        <v>21268.82</v>
      </c>
      <c r="N369" s="45">
        <v>21461.4</v>
      </c>
    </row>
    <row r="370" spans="1:14" x14ac:dyDescent="0.2">
      <c r="A370" s="47"/>
      <c r="B370" s="44">
        <v>9</v>
      </c>
      <c r="C370" s="45">
        <v>19668.11</v>
      </c>
      <c r="D370" s="45">
        <v>19766.45</v>
      </c>
      <c r="E370" s="61">
        <v>19766.45</v>
      </c>
      <c r="F370" s="45">
        <v>19845.52</v>
      </c>
      <c r="G370" s="45">
        <v>20004.28</v>
      </c>
      <c r="H370" s="45">
        <v>20084.3</v>
      </c>
      <c r="I370" s="45">
        <v>20325.310000000001</v>
      </c>
      <c r="J370" s="45">
        <v>20630.189999999999</v>
      </c>
      <c r="K370" s="45">
        <v>20857.12</v>
      </c>
      <c r="L370" s="45">
        <v>21044.83</v>
      </c>
      <c r="M370" s="45">
        <v>21276.32</v>
      </c>
      <c r="N370" s="45">
        <v>21467.81</v>
      </c>
    </row>
    <row r="371" spans="1:14" x14ac:dyDescent="0.2">
      <c r="A371" s="47"/>
      <c r="B371" s="44">
        <v>10</v>
      </c>
      <c r="C371" s="45">
        <v>19671.27</v>
      </c>
      <c r="D371" s="61">
        <v>19766.45</v>
      </c>
      <c r="E371" s="45">
        <v>19769</v>
      </c>
      <c r="F371" s="45">
        <v>19850.79</v>
      </c>
      <c r="G371" s="45">
        <v>20006.86</v>
      </c>
      <c r="H371" s="45">
        <v>20092.29</v>
      </c>
      <c r="I371" s="45">
        <v>20335.07</v>
      </c>
      <c r="J371" s="45">
        <v>20637.47</v>
      </c>
      <c r="K371" s="45">
        <v>20863.349999999999</v>
      </c>
      <c r="L371" s="45">
        <v>21052.26</v>
      </c>
      <c r="M371" s="45">
        <v>21282.68</v>
      </c>
      <c r="N371" s="45">
        <v>21467.119999999999</v>
      </c>
    </row>
    <row r="372" spans="1:14" x14ac:dyDescent="0.2">
      <c r="A372" s="47"/>
      <c r="B372" s="44">
        <v>11</v>
      </c>
      <c r="C372" s="45">
        <v>19674.439999999999</v>
      </c>
      <c r="D372" s="61">
        <v>19766.45</v>
      </c>
      <c r="E372" s="45">
        <v>19771.54</v>
      </c>
      <c r="F372" s="45">
        <v>19856.060000000001</v>
      </c>
      <c r="G372" s="45">
        <v>20009.43</v>
      </c>
      <c r="H372" s="45">
        <v>20100.28</v>
      </c>
      <c r="I372" s="45">
        <v>20344.84</v>
      </c>
      <c r="J372" s="45">
        <v>20644.759999999998</v>
      </c>
      <c r="K372" s="45">
        <v>20869.580000000002</v>
      </c>
      <c r="L372" s="45">
        <v>21059.69</v>
      </c>
      <c r="M372" s="45">
        <v>21289.03</v>
      </c>
      <c r="N372" s="45">
        <v>21466.42</v>
      </c>
    </row>
    <row r="373" spans="1:14" x14ac:dyDescent="0.2">
      <c r="A373" s="47"/>
      <c r="B373" s="44">
        <v>12</v>
      </c>
      <c r="C373" s="45">
        <v>19677.61</v>
      </c>
      <c r="D373" s="61">
        <v>19766.45</v>
      </c>
      <c r="E373" s="45">
        <v>19774.09</v>
      </c>
      <c r="F373" s="45">
        <v>19861.34</v>
      </c>
      <c r="G373" s="45">
        <v>20012.009999999998</v>
      </c>
      <c r="H373" s="45">
        <v>20108.27</v>
      </c>
      <c r="I373" s="45">
        <v>20354.62</v>
      </c>
      <c r="J373" s="45">
        <v>20652.04</v>
      </c>
      <c r="K373" s="45">
        <v>20875.82</v>
      </c>
      <c r="L373" s="45">
        <v>21067.119999999999</v>
      </c>
      <c r="M373" s="45">
        <v>21295.39</v>
      </c>
      <c r="N373" s="45">
        <v>21465.73</v>
      </c>
    </row>
    <row r="374" spans="1:14" x14ac:dyDescent="0.2">
      <c r="A374" s="47"/>
      <c r="B374" s="44">
        <v>13</v>
      </c>
      <c r="C374" s="45">
        <v>19680.77</v>
      </c>
      <c r="D374" s="61">
        <v>19766.45</v>
      </c>
      <c r="E374" s="45">
        <v>19776.63</v>
      </c>
      <c r="F374" s="45">
        <v>19866.62</v>
      </c>
      <c r="G374" s="45">
        <v>20014.59</v>
      </c>
      <c r="H374" s="45">
        <v>20116.27</v>
      </c>
      <c r="I374" s="45">
        <v>20364.39</v>
      </c>
      <c r="J374" s="45">
        <v>20659.330000000002</v>
      </c>
      <c r="K374" s="45">
        <v>20882.05</v>
      </c>
      <c r="L374" s="45">
        <v>21074.560000000001</v>
      </c>
      <c r="M374" s="45">
        <v>21301.75</v>
      </c>
      <c r="N374" s="45">
        <v>21465.040000000001</v>
      </c>
    </row>
    <row r="375" spans="1:14" x14ac:dyDescent="0.2">
      <c r="A375" s="47"/>
      <c r="B375" s="44">
        <v>14</v>
      </c>
      <c r="C375" s="45">
        <v>19683.939999999999</v>
      </c>
      <c r="D375" s="61">
        <v>19766.45</v>
      </c>
      <c r="E375" s="45">
        <v>19779.18</v>
      </c>
      <c r="F375" s="45">
        <v>19871.89</v>
      </c>
      <c r="G375" s="45">
        <v>20017.16</v>
      </c>
      <c r="H375" s="45">
        <v>20124.27</v>
      </c>
      <c r="I375" s="45">
        <v>20374.18</v>
      </c>
      <c r="J375" s="45">
        <v>20666.62</v>
      </c>
      <c r="K375" s="45">
        <v>20888.29</v>
      </c>
      <c r="L375" s="45">
        <v>21082</v>
      </c>
      <c r="M375" s="45">
        <v>21308.12</v>
      </c>
      <c r="N375" s="45">
        <v>21464.35</v>
      </c>
    </row>
    <row r="376" spans="1:14" x14ac:dyDescent="0.2">
      <c r="A376" s="47"/>
      <c r="B376" s="44">
        <v>15</v>
      </c>
      <c r="C376" s="45">
        <v>19687.11</v>
      </c>
      <c r="D376" s="61">
        <v>19766.45</v>
      </c>
      <c r="E376" s="45">
        <v>19781.73</v>
      </c>
      <c r="F376" s="45">
        <v>19877.169999999998</v>
      </c>
      <c r="G376" s="45">
        <v>20019.740000000002</v>
      </c>
      <c r="H376" s="45">
        <v>20132.27</v>
      </c>
      <c r="I376" s="45">
        <v>20383.97</v>
      </c>
      <c r="J376" s="45">
        <v>20673.919999999998</v>
      </c>
      <c r="K376" s="45">
        <v>20894.53</v>
      </c>
      <c r="L376" s="45">
        <v>21089.439999999999</v>
      </c>
      <c r="M376" s="45">
        <v>21314.48</v>
      </c>
      <c r="N376" s="45">
        <v>21463.65</v>
      </c>
    </row>
    <row r="377" spans="1:14" x14ac:dyDescent="0.2">
      <c r="A377" s="47"/>
      <c r="B377" s="44">
        <v>16</v>
      </c>
      <c r="C377" s="45">
        <v>19690.27</v>
      </c>
      <c r="D377" s="61">
        <v>19766.45</v>
      </c>
      <c r="E377" s="45">
        <v>19784.28</v>
      </c>
      <c r="F377" s="45">
        <v>19882.45</v>
      </c>
      <c r="G377" s="45">
        <v>20022.32</v>
      </c>
      <c r="H377" s="45">
        <v>20140.28</v>
      </c>
      <c r="I377" s="45">
        <v>20393.759999999998</v>
      </c>
      <c r="J377" s="45">
        <v>20681.22</v>
      </c>
      <c r="K377" s="45">
        <v>20900.77</v>
      </c>
      <c r="L377" s="45">
        <v>21096.880000000001</v>
      </c>
      <c r="M377" s="45">
        <v>21320.85</v>
      </c>
      <c r="N377" s="45">
        <v>21462.959999999999</v>
      </c>
    </row>
    <row r="378" spans="1:14" x14ac:dyDescent="0.2">
      <c r="A378" s="47"/>
      <c r="B378" s="44">
        <v>17</v>
      </c>
      <c r="C378" s="45">
        <v>19693.439999999999</v>
      </c>
      <c r="D378" s="61">
        <v>19766.45</v>
      </c>
      <c r="E378" s="45">
        <v>19786.82</v>
      </c>
      <c r="F378" s="45">
        <v>19887.73</v>
      </c>
      <c r="G378" s="45">
        <v>20024.900000000001</v>
      </c>
      <c r="H378" s="45">
        <v>20148.29</v>
      </c>
      <c r="I378" s="45">
        <v>20403.55</v>
      </c>
      <c r="J378" s="45">
        <v>20688.52</v>
      </c>
      <c r="K378" s="45">
        <v>20907.009999999998</v>
      </c>
      <c r="L378" s="45">
        <v>21104.33</v>
      </c>
      <c r="M378" s="45">
        <v>21327.22</v>
      </c>
      <c r="N378" s="45">
        <v>21462.27</v>
      </c>
    </row>
    <row r="379" spans="1:14" x14ac:dyDescent="0.2">
      <c r="A379" s="47"/>
      <c r="B379" s="44">
        <v>18</v>
      </c>
      <c r="C379" s="45">
        <v>19696.61</v>
      </c>
      <c r="D379" s="61">
        <v>19766.45</v>
      </c>
      <c r="E379" s="45">
        <v>19789.37</v>
      </c>
      <c r="F379" s="45">
        <v>19893.02</v>
      </c>
      <c r="G379" s="45">
        <v>20027.48</v>
      </c>
      <c r="H379" s="45">
        <v>20156.3</v>
      </c>
      <c r="I379" s="45">
        <v>20413.36</v>
      </c>
      <c r="J379" s="45">
        <v>20695.82</v>
      </c>
      <c r="K379" s="45">
        <v>20913.259999999998</v>
      </c>
      <c r="L379" s="45">
        <v>21111.78</v>
      </c>
      <c r="M379" s="45">
        <v>21333.59</v>
      </c>
      <c r="N379" s="45">
        <v>21461.58</v>
      </c>
    </row>
    <row r="380" spans="1:14" x14ac:dyDescent="0.2">
      <c r="A380" s="47"/>
      <c r="B380" s="44">
        <v>19</v>
      </c>
      <c r="C380" s="45">
        <v>19699.78</v>
      </c>
      <c r="D380" s="61">
        <v>19766.45</v>
      </c>
      <c r="E380" s="45">
        <v>19791.919999999998</v>
      </c>
      <c r="F380" s="45">
        <v>19898.3</v>
      </c>
      <c r="G380" s="45">
        <v>20030.060000000001</v>
      </c>
      <c r="H380" s="45">
        <v>20164.32</v>
      </c>
      <c r="I380" s="45">
        <v>20423.16</v>
      </c>
      <c r="J380" s="45">
        <v>20703.12</v>
      </c>
      <c r="K380" s="45">
        <v>20919.5</v>
      </c>
      <c r="L380" s="45">
        <v>21119.23</v>
      </c>
      <c r="M380" s="45">
        <v>21339.96</v>
      </c>
      <c r="N380" s="45">
        <v>21460.880000000001</v>
      </c>
    </row>
    <row r="381" spans="1:14" x14ac:dyDescent="0.2">
      <c r="A381" s="47"/>
      <c r="B381" s="44">
        <v>20</v>
      </c>
      <c r="C381" s="45">
        <v>19702.95</v>
      </c>
      <c r="D381" s="61">
        <v>19766.45</v>
      </c>
      <c r="E381" s="45">
        <v>19794.47</v>
      </c>
      <c r="F381" s="45">
        <v>19903.59</v>
      </c>
      <c r="G381" s="45">
        <v>20032.64</v>
      </c>
      <c r="H381" s="45">
        <v>20172.34</v>
      </c>
      <c r="I381" s="45">
        <v>20432.97</v>
      </c>
      <c r="J381" s="45">
        <v>20710.43</v>
      </c>
      <c r="K381" s="45">
        <v>20925.75</v>
      </c>
      <c r="L381" s="45">
        <v>21126.68</v>
      </c>
      <c r="M381" s="45">
        <v>21346.33</v>
      </c>
      <c r="N381" s="45">
        <v>21460.19</v>
      </c>
    </row>
    <row r="382" spans="1:14" x14ac:dyDescent="0.2">
      <c r="A382" s="47"/>
      <c r="B382" s="44">
        <v>21</v>
      </c>
      <c r="C382" s="45">
        <v>19706.12</v>
      </c>
      <c r="D382" s="61">
        <v>19766.45</v>
      </c>
      <c r="E382" s="45">
        <v>19797.02</v>
      </c>
      <c r="F382" s="45">
        <v>19908.87</v>
      </c>
      <c r="G382" s="45">
        <v>20035.22</v>
      </c>
      <c r="H382" s="45">
        <v>20180.36</v>
      </c>
      <c r="I382" s="45">
        <v>20442.79</v>
      </c>
      <c r="J382" s="45">
        <v>20717.740000000002</v>
      </c>
      <c r="K382" s="45">
        <v>20932</v>
      </c>
      <c r="L382" s="45">
        <v>21134.14</v>
      </c>
      <c r="M382" s="45">
        <v>21352.71</v>
      </c>
      <c r="N382" s="45">
        <v>21459.5</v>
      </c>
    </row>
    <row r="383" spans="1:14" x14ac:dyDescent="0.2">
      <c r="A383" s="47"/>
      <c r="B383" s="44">
        <v>22</v>
      </c>
      <c r="C383" s="45">
        <v>19709.29</v>
      </c>
      <c r="D383" s="61">
        <v>19766.45</v>
      </c>
      <c r="E383" s="45">
        <v>19799.57</v>
      </c>
      <c r="F383" s="45">
        <v>19914.16</v>
      </c>
      <c r="G383" s="45">
        <v>20037.8</v>
      </c>
      <c r="H383" s="45">
        <v>20188.39</v>
      </c>
      <c r="I383" s="45">
        <v>20452.61</v>
      </c>
      <c r="J383" s="45">
        <v>20725.05</v>
      </c>
      <c r="K383" s="45">
        <v>20938.259999999998</v>
      </c>
      <c r="L383" s="45">
        <v>21141.599999999999</v>
      </c>
      <c r="M383" s="45">
        <v>21359.09</v>
      </c>
      <c r="N383" s="45">
        <v>21458.799999999999</v>
      </c>
    </row>
    <row r="384" spans="1:14" x14ac:dyDescent="0.2">
      <c r="A384" s="47"/>
      <c r="B384" s="44">
        <v>23</v>
      </c>
      <c r="C384" s="45">
        <v>19712.46</v>
      </c>
      <c r="D384" s="61">
        <v>19766.45</v>
      </c>
      <c r="E384" s="45">
        <v>19802.12</v>
      </c>
      <c r="F384" s="45">
        <v>19919.45</v>
      </c>
      <c r="G384" s="45">
        <v>20040.38</v>
      </c>
      <c r="H384" s="45">
        <v>20196.41</v>
      </c>
      <c r="I384" s="45">
        <v>20462.439999999999</v>
      </c>
      <c r="J384" s="45">
        <v>20732.37</v>
      </c>
      <c r="K384" s="45">
        <v>20944.509999999998</v>
      </c>
      <c r="L384" s="45">
        <v>21149.06</v>
      </c>
      <c r="M384" s="45">
        <v>21365.47</v>
      </c>
      <c r="N384" s="45">
        <v>21458.11</v>
      </c>
    </row>
    <row r="385" spans="1:14" x14ac:dyDescent="0.2">
      <c r="A385" s="47"/>
      <c r="B385" s="44">
        <v>24</v>
      </c>
      <c r="C385" s="45">
        <v>19715.63</v>
      </c>
      <c r="D385" s="61">
        <v>19766.45</v>
      </c>
      <c r="E385" s="45">
        <v>19804.669999999998</v>
      </c>
      <c r="F385" s="45">
        <v>19924.740000000002</v>
      </c>
      <c r="G385" s="45">
        <v>20042.96</v>
      </c>
      <c r="H385" s="45">
        <v>20204.45</v>
      </c>
      <c r="I385" s="45">
        <v>20472.27</v>
      </c>
      <c r="J385" s="45">
        <v>20739.689999999999</v>
      </c>
      <c r="K385" s="45">
        <v>20950.77</v>
      </c>
      <c r="L385" s="45">
        <v>21156.53</v>
      </c>
      <c r="M385" s="45">
        <v>21371.85</v>
      </c>
      <c r="N385" s="45">
        <v>21457.42</v>
      </c>
    </row>
    <row r="386" spans="1:14" x14ac:dyDescent="0.2">
      <c r="A386" s="47"/>
      <c r="B386" s="44">
        <v>25</v>
      </c>
      <c r="C386" s="45">
        <v>19718.810000000001</v>
      </c>
      <c r="D386" s="61">
        <v>19766.45</v>
      </c>
      <c r="E386" s="45">
        <v>19807.22</v>
      </c>
      <c r="F386" s="45">
        <v>19930.04</v>
      </c>
      <c r="G386" s="45">
        <v>20045.54</v>
      </c>
      <c r="H386" s="45">
        <v>20212.48</v>
      </c>
      <c r="I386" s="45">
        <v>20482.099999999999</v>
      </c>
      <c r="J386" s="45">
        <v>20747.009999999998</v>
      </c>
      <c r="K386" s="45">
        <v>20957.02</v>
      </c>
      <c r="L386" s="45">
        <v>21163.99</v>
      </c>
      <c r="M386" s="45">
        <v>21378.23</v>
      </c>
      <c r="N386" s="45">
        <v>21456.73</v>
      </c>
    </row>
    <row r="387" spans="1:14" x14ac:dyDescent="0.2">
      <c r="A387" s="47"/>
      <c r="B387" s="44">
        <v>26</v>
      </c>
      <c r="C387" s="45">
        <v>19721.98</v>
      </c>
      <c r="D387" s="61">
        <v>19766.45</v>
      </c>
      <c r="E387" s="45">
        <v>19809.77</v>
      </c>
      <c r="F387" s="45">
        <v>19935.330000000002</v>
      </c>
      <c r="G387" s="45">
        <v>20048.12</v>
      </c>
      <c r="H387" s="45">
        <v>20220.52</v>
      </c>
      <c r="I387" s="45">
        <v>20491.939999999999</v>
      </c>
      <c r="J387" s="45">
        <v>20754.330000000002</v>
      </c>
      <c r="K387" s="45">
        <v>20963.28</v>
      </c>
      <c r="L387" s="45">
        <v>21171.46</v>
      </c>
      <c r="M387" s="45">
        <v>21384.62</v>
      </c>
      <c r="N387" s="45">
        <v>21456.03</v>
      </c>
    </row>
    <row r="388" spans="1:14" x14ac:dyDescent="0.2">
      <c r="A388" s="47"/>
      <c r="B388" s="44">
        <v>27</v>
      </c>
      <c r="C388" s="45">
        <v>19725.150000000001</v>
      </c>
      <c r="D388" s="61">
        <v>19766.45</v>
      </c>
      <c r="E388" s="45">
        <v>19812.32</v>
      </c>
      <c r="F388" s="45">
        <v>19940.63</v>
      </c>
      <c r="G388" s="45">
        <v>20050.7</v>
      </c>
      <c r="H388" s="45">
        <v>20228.560000000001</v>
      </c>
      <c r="I388" s="45">
        <v>20501.78</v>
      </c>
      <c r="J388" s="45">
        <v>20761.650000000001</v>
      </c>
      <c r="K388" s="45">
        <v>20969.55</v>
      </c>
      <c r="L388" s="45">
        <v>21178.94</v>
      </c>
      <c r="M388" s="45">
        <v>21391.01</v>
      </c>
      <c r="N388" s="45">
        <v>21455.34</v>
      </c>
    </row>
    <row r="389" spans="1:14" x14ac:dyDescent="0.2">
      <c r="A389" s="47"/>
      <c r="B389" s="44">
        <v>28</v>
      </c>
      <c r="C389" s="45">
        <v>19728.330000000002</v>
      </c>
      <c r="D389" s="61">
        <v>19766.45</v>
      </c>
      <c r="E389" s="45">
        <v>19814.87</v>
      </c>
      <c r="F389" s="45">
        <v>19945.919999999998</v>
      </c>
      <c r="G389" s="45">
        <v>20053.28</v>
      </c>
      <c r="H389" s="45">
        <v>20236.61</v>
      </c>
      <c r="I389" s="45">
        <v>20511.63</v>
      </c>
      <c r="J389" s="45">
        <v>20768.98</v>
      </c>
      <c r="K389" s="45">
        <v>20975.81</v>
      </c>
      <c r="L389" s="45">
        <v>21186.41</v>
      </c>
      <c r="M389" s="45">
        <v>21397.4</v>
      </c>
      <c r="N389" s="45">
        <v>21454.65</v>
      </c>
    </row>
    <row r="390" spans="1:14" x14ac:dyDescent="0.2">
      <c r="A390" s="47"/>
      <c r="B390" s="44">
        <v>29</v>
      </c>
      <c r="C390" s="45">
        <v>19731.5</v>
      </c>
      <c r="D390" s="61">
        <v>19766.45</v>
      </c>
      <c r="E390" s="45">
        <v>19817.419999999998</v>
      </c>
      <c r="F390" s="45">
        <v>19951.22</v>
      </c>
      <c r="G390" s="45">
        <v>20055.87</v>
      </c>
      <c r="H390" s="45">
        <v>20244.650000000001</v>
      </c>
      <c r="I390" s="45">
        <v>20521.490000000002</v>
      </c>
      <c r="J390" s="45">
        <v>20776.310000000001</v>
      </c>
      <c r="K390" s="45">
        <v>20982.080000000002</v>
      </c>
      <c r="L390" s="45">
        <v>21193.89</v>
      </c>
      <c r="M390" s="45">
        <v>21403.79</v>
      </c>
      <c r="N390" s="45">
        <v>21453.96</v>
      </c>
    </row>
    <row r="391" spans="1:14" x14ac:dyDescent="0.2">
      <c r="A391" s="47"/>
      <c r="B391" s="44">
        <v>30</v>
      </c>
      <c r="C391" s="45">
        <v>19734.669999999998</v>
      </c>
      <c r="D391" s="45"/>
      <c r="E391" s="45">
        <v>19819.98</v>
      </c>
      <c r="F391" s="45">
        <v>19956.52</v>
      </c>
      <c r="G391" s="45">
        <v>20058.45</v>
      </c>
      <c r="H391" s="45">
        <v>20252.71</v>
      </c>
      <c r="I391" s="45">
        <v>20531.34</v>
      </c>
      <c r="J391" s="45">
        <v>20783.650000000001</v>
      </c>
      <c r="K391" s="45">
        <v>20988.34</v>
      </c>
      <c r="L391" s="45">
        <v>21201.37</v>
      </c>
      <c r="M391" s="45">
        <v>21410.18</v>
      </c>
      <c r="N391" s="45">
        <v>21453.26</v>
      </c>
    </row>
    <row r="392" spans="1:14" x14ac:dyDescent="0.2">
      <c r="A392" s="47"/>
      <c r="B392" s="44">
        <v>31</v>
      </c>
      <c r="C392" s="45">
        <v>19737.849999999999</v>
      </c>
      <c r="D392" s="45"/>
      <c r="E392" s="45">
        <v>19822.53</v>
      </c>
      <c r="F392" s="45"/>
      <c r="G392" s="45">
        <v>20061.03</v>
      </c>
      <c r="H392" s="45"/>
      <c r="I392" s="45">
        <v>20541.21</v>
      </c>
      <c r="J392" s="45">
        <v>20790.98</v>
      </c>
      <c r="K392" s="45"/>
      <c r="L392" s="45">
        <v>21208.85</v>
      </c>
      <c r="M392" s="45"/>
      <c r="N392" s="45">
        <v>21452.57</v>
      </c>
    </row>
    <row r="393" spans="1:14" x14ac:dyDescent="0.2">
      <c r="A393" s="47"/>
      <c r="B393" s="27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</row>
    <row r="394" spans="1:14" ht="12.75" customHeight="1" x14ac:dyDescent="0.2">
      <c r="A394" s="384" t="s">
        <v>35</v>
      </c>
      <c r="B394" s="385"/>
      <c r="C394" s="48">
        <f t="shared" ref="C394:L394" si="9">AVERAGE(C362:C392)</f>
        <v>19688.099354838709</v>
      </c>
      <c r="D394" s="48">
        <f t="shared" si="9"/>
        <v>19762.504137931039</v>
      </c>
      <c r="E394" s="48">
        <f t="shared" si="9"/>
        <v>19787.244193548384</v>
      </c>
      <c r="F394" s="48">
        <f t="shared" si="9"/>
        <v>19883.117333333335</v>
      </c>
      <c r="G394" s="48">
        <f t="shared" si="9"/>
        <v>20019.160000000003</v>
      </c>
      <c r="H394" s="48">
        <f t="shared" si="9"/>
        <v>20142.864000000001</v>
      </c>
      <c r="I394" s="48">
        <f t="shared" si="9"/>
        <v>20395.891935483865</v>
      </c>
      <c r="J394" s="48">
        <f t="shared" si="9"/>
        <v>20678.274516129033</v>
      </c>
      <c r="K394" s="48">
        <f t="shared" si="9"/>
        <v>20896.363666666672</v>
      </c>
      <c r="L394" s="48">
        <f t="shared" si="9"/>
        <v>21098.310967741931</v>
      </c>
      <c r="M394" s="48">
        <f>AVERAGE(M362:M392)</f>
        <v>21316.354000000007</v>
      </c>
      <c r="N394" s="48">
        <f>AVERAGE(N362:N392)</f>
        <v>21454.716451612901</v>
      </c>
    </row>
    <row r="395" spans="1:14" ht="12.75" customHeight="1" x14ac:dyDescent="0.2">
      <c r="A395" s="49" t="s">
        <v>84</v>
      </c>
      <c r="B395" s="49"/>
    </row>
    <row r="396" spans="1:14" s="33" customFormat="1" x14ac:dyDescent="0.2">
      <c r="A396" s="28"/>
      <c r="B396" s="29"/>
      <c r="C396" s="30"/>
      <c r="D396" s="31"/>
      <c r="E396" s="32"/>
      <c r="F396" s="30"/>
      <c r="G396" s="32"/>
      <c r="H396" s="30"/>
      <c r="I396" s="32"/>
      <c r="J396" s="30"/>
      <c r="K396" s="32"/>
      <c r="L396" s="32"/>
      <c r="M396" s="32"/>
      <c r="N396" s="30"/>
    </row>
    <row r="397" spans="1:14" s="33" customFormat="1" x14ac:dyDescent="0.2">
      <c r="A397" s="50"/>
      <c r="B397" s="51"/>
      <c r="C397" s="52"/>
      <c r="D397" s="53"/>
      <c r="F397" s="52"/>
      <c r="H397" s="52"/>
      <c r="J397" s="52"/>
      <c r="N397" s="52"/>
    </row>
    <row r="398" spans="1:14" x14ac:dyDescent="0.2">
      <c r="A398" s="34" t="s">
        <v>19</v>
      </c>
      <c r="B398" s="35" t="s">
        <v>20</v>
      </c>
      <c r="C398" s="137" t="s">
        <v>23</v>
      </c>
      <c r="D398" s="138" t="s">
        <v>24</v>
      </c>
      <c r="E398" s="139" t="s">
        <v>25</v>
      </c>
      <c r="F398" s="140" t="s">
        <v>26</v>
      </c>
      <c r="G398" s="139" t="s">
        <v>27</v>
      </c>
      <c r="H398" s="140" t="s">
        <v>28</v>
      </c>
      <c r="I398" s="139" t="s">
        <v>29</v>
      </c>
      <c r="J398" s="140" t="s">
        <v>30</v>
      </c>
      <c r="K398" s="139" t="s">
        <v>31</v>
      </c>
      <c r="L398" s="139" t="s">
        <v>32</v>
      </c>
      <c r="M398" s="139" t="s">
        <v>33</v>
      </c>
      <c r="N398" s="140" t="s">
        <v>34</v>
      </c>
    </row>
    <row r="399" spans="1:14" x14ac:dyDescent="0.2">
      <c r="A399" s="37"/>
      <c r="B399" s="38"/>
      <c r="C399" s="39"/>
      <c r="D399" s="40"/>
      <c r="E399" s="41"/>
      <c r="F399" s="42"/>
      <c r="G399" s="41"/>
      <c r="H399" s="42"/>
      <c r="I399" s="41"/>
      <c r="J399" s="42"/>
      <c r="K399" s="41"/>
      <c r="L399" s="41"/>
      <c r="M399" s="41"/>
      <c r="N399" s="42"/>
    </row>
    <row r="400" spans="1:14" x14ac:dyDescent="0.2">
      <c r="A400" s="54">
        <v>2007</v>
      </c>
      <c r="B400" s="44">
        <v>1</v>
      </c>
      <c r="C400" s="45">
        <v>18335.2</v>
      </c>
      <c r="D400" s="46">
        <v>18339.32</v>
      </c>
      <c r="E400" s="46">
        <v>18383.349999999999</v>
      </c>
      <c r="F400" s="46">
        <v>18371.78</v>
      </c>
      <c r="G400" s="45">
        <v>18416.12</v>
      </c>
      <c r="H400" s="46">
        <v>18517.75</v>
      </c>
      <c r="I400" s="46">
        <v>18627.89</v>
      </c>
      <c r="J400" s="46">
        <v>18782.07</v>
      </c>
      <c r="K400" s="46">
        <v>18978.97</v>
      </c>
      <c r="L400" s="46">
        <v>19185.939999999999</v>
      </c>
      <c r="M400" s="46">
        <v>19398.810000000001</v>
      </c>
      <c r="N400" s="46">
        <v>19496.43</v>
      </c>
    </row>
    <row r="401" spans="1:14" x14ac:dyDescent="0.2">
      <c r="A401" s="47"/>
      <c r="B401" s="44">
        <v>2</v>
      </c>
      <c r="C401" s="45">
        <v>18334.009999999998</v>
      </c>
      <c r="D401" s="45">
        <v>18339.919999999998</v>
      </c>
      <c r="E401" s="45">
        <v>18385.32</v>
      </c>
      <c r="F401" s="45">
        <v>18370.59</v>
      </c>
      <c r="G401" s="45">
        <v>18418.57</v>
      </c>
      <c r="H401" s="45">
        <v>18521.32</v>
      </c>
      <c r="I401" s="45">
        <v>18631.599999999999</v>
      </c>
      <c r="J401" s="45">
        <v>18787.5</v>
      </c>
      <c r="K401" s="45">
        <v>18985.669999999998</v>
      </c>
      <c r="L401" s="45">
        <v>19192.93</v>
      </c>
      <c r="M401" s="45">
        <v>19405.650000000001</v>
      </c>
      <c r="N401" s="45">
        <v>19498.38</v>
      </c>
    </row>
    <row r="402" spans="1:14" x14ac:dyDescent="0.2">
      <c r="A402" s="47"/>
      <c r="B402" s="44">
        <v>3</v>
      </c>
      <c r="C402" s="45">
        <v>18332.830000000002</v>
      </c>
      <c r="D402" s="45">
        <v>18340.509999999998</v>
      </c>
      <c r="E402" s="45">
        <v>18387.29</v>
      </c>
      <c r="F402" s="45">
        <v>18369.41</v>
      </c>
      <c r="G402" s="45">
        <v>18421.03</v>
      </c>
      <c r="H402" s="45">
        <v>18524.89</v>
      </c>
      <c r="I402" s="45">
        <v>18635.32</v>
      </c>
      <c r="J402" s="45">
        <v>18792.93</v>
      </c>
      <c r="K402" s="45">
        <v>18992.37</v>
      </c>
      <c r="L402" s="45">
        <v>19199.93</v>
      </c>
      <c r="M402" s="45">
        <v>19412.5</v>
      </c>
      <c r="N402" s="45">
        <v>19500.32</v>
      </c>
    </row>
    <row r="403" spans="1:14" x14ac:dyDescent="0.2">
      <c r="A403" s="47"/>
      <c r="B403" s="44">
        <v>4</v>
      </c>
      <c r="C403" s="45">
        <v>18331.64</v>
      </c>
      <c r="D403" s="45">
        <v>18341.099999999999</v>
      </c>
      <c r="E403" s="45">
        <v>18389.25</v>
      </c>
      <c r="F403" s="45">
        <v>18368.22</v>
      </c>
      <c r="G403" s="45">
        <v>18423.48</v>
      </c>
      <c r="H403" s="45">
        <v>18528.47</v>
      </c>
      <c r="I403" s="45">
        <v>18639.04</v>
      </c>
      <c r="J403" s="45">
        <v>18798.36</v>
      </c>
      <c r="K403" s="45">
        <v>18999.080000000002</v>
      </c>
      <c r="L403" s="45">
        <v>19206.939999999999</v>
      </c>
      <c r="M403" s="45">
        <v>19419.36</v>
      </c>
      <c r="N403" s="45">
        <v>19502.27</v>
      </c>
    </row>
    <row r="404" spans="1:14" x14ac:dyDescent="0.2">
      <c r="A404" s="47"/>
      <c r="B404" s="44">
        <v>5</v>
      </c>
      <c r="C404" s="45">
        <v>18330.46</v>
      </c>
      <c r="D404" s="45">
        <v>18341.689999999999</v>
      </c>
      <c r="E404" s="45">
        <v>18391.22</v>
      </c>
      <c r="F404" s="45">
        <v>18367.04</v>
      </c>
      <c r="G404" s="45">
        <v>18425.93</v>
      </c>
      <c r="H404" s="45">
        <v>18532.04</v>
      </c>
      <c r="I404" s="45">
        <v>18642.75</v>
      </c>
      <c r="J404" s="45">
        <v>18803.8</v>
      </c>
      <c r="K404" s="45">
        <v>19005.78</v>
      </c>
      <c r="L404" s="45">
        <v>19213.939999999999</v>
      </c>
      <c r="M404" s="45">
        <v>19426.21</v>
      </c>
      <c r="N404" s="45">
        <v>19504.22</v>
      </c>
    </row>
    <row r="405" spans="1:14" x14ac:dyDescent="0.2">
      <c r="A405" s="47"/>
      <c r="B405" s="44">
        <v>6</v>
      </c>
      <c r="C405" s="45">
        <v>18329.28</v>
      </c>
      <c r="D405" s="45">
        <v>18342.28</v>
      </c>
      <c r="E405" s="45">
        <v>18393.189999999999</v>
      </c>
      <c r="F405" s="45">
        <v>18365.849999999999</v>
      </c>
      <c r="G405" s="45">
        <v>18428.38</v>
      </c>
      <c r="H405" s="45">
        <v>18535.62</v>
      </c>
      <c r="I405" s="45">
        <v>18646.47</v>
      </c>
      <c r="J405" s="45">
        <v>18809.23</v>
      </c>
      <c r="K405" s="45">
        <v>19012.490000000002</v>
      </c>
      <c r="L405" s="45">
        <v>19220.95</v>
      </c>
      <c r="M405" s="45">
        <v>19433.07</v>
      </c>
      <c r="N405" s="45">
        <v>19506.169999999998</v>
      </c>
    </row>
    <row r="406" spans="1:14" x14ac:dyDescent="0.2">
      <c r="A406" s="47"/>
      <c r="B406" s="44">
        <v>7</v>
      </c>
      <c r="C406" s="45">
        <v>18328.09</v>
      </c>
      <c r="D406" s="45">
        <v>18342.87</v>
      </c>
      <c r="E406" s="45">
        <v>18395.16</v>
      </c>
      <c r="F406" s="45">
        <v>18364.66</v>
      </c>
      <c r="G406" s="45">
        <v>18430.830000000002</v>
      </c>
      <c r="H406" s="45">
        <v>18539.2</v>
      </c>
      <c r="I406" s="45">
        <v>18650.189999999999</v>
      </c>
      <c r="J406" s="45">
        <v>18814.669999999998</v>
      </c>
      <c r="K406" s="45">
        <v>19019.2</v>
      </c>
      <c r="L406" s="45">
        <v>19227.96</v>
      </c>
      <c r="M406" s="45">
        <v>19439.93</v>
      </c>
      <c r="N406" s="45">
        <v>19508.11</v>
      </c>
    </row>
    <row r="407" spans="1:14" x14ac:dyDescent="0.2">
      <c r="A407" s="47"/>
      <c r="B407" s="44">
        <v>8</v>
      </c>
      <c r="C407" s="45">
        <v>18326.91</v>
      </c>
      <c r="D407" s="45">
        <v>18343.46</v>
      </c>
      <c r="E407" s="45">
        <v>18397.12</v>
      </c>
      <c r="F407" s="45">
        <v>18363.48</v>
      </c>
      <c r="G407" s="45">
        <v>18433.29</v>
      </c>
      <c r="H407" s="45">
        <v>18542.78</v>
      </c>
      <c r="I407" s="45">
        <v>18653.91</v>
      </c>
      <c r="J407" s="45">
        <v>18820.11</v>
      </c>
      <c r="K407" s="45">
        <v>19025.919999999998</v>
      </c>
      <c r="L407" s="45">
        <v>19234.97</v>
      </c>
      <c r="M407" s="45">
        <v>19446.79</v>
      </c>
      <c r="N407" s="45">
        <v>19510.060000000001</v>
      </c>
    </row>
    <row r="408" spans="1:14" x14ac:dyDescent="0.2">
      <c r="A408" s="47"/>
      <c r="B408" s="44">
        <v>9</v>
      </c>
      <c r="C408" s="45">
        <v>18325.73</v>
      </c>
      <c r="D408" s="45">
        <v>18344.060000000001</v>
      </c>
      <c r="E408" s="45">
        <v>18399.09</v>
      </c>
      <c r="F408" s="45">
        <v>18362.29</v>
      </c>
      <c r="G408" s="45">
        <v>18435.740000000002</v>
      </c>
      <c r="H408" s="45">
        <v>18546.349999999999</v>
      </c>
      <c r="I408" s="45">
        <v>18657.63</v>
      </c>
      <c r="J408" s="45">
        <v>18825.55</v>
      </c>
      <c r="K408" s="45">
        <v>19032.63</v>
      </c>
      <c r="L408" s="45">
        <v>19241.990000000002</v>
      </c>
      <c r="M408" s="45">
        <v>19453.650000000001</v>
      </c>
      <c r="N408" s="45">
        <v>19512.009999999998</v>
      </c>
    </row>
    <row r="409" spans="1:14" x14ac:dyDescent="0.2">
      <c r="A409" s="47"/>
      <c r="B409" s="44">
        <v>10</v>
      </c>
      <c r="C409" s="45">
        <v>18326.32</v>
      </c>
      <c r="D409" s="45">
        <v>18346.02</v>
      </c>
      <c r="E409" s="45">
        <v>18397.900000000001</v>
      </c>
      <c r="F409" s="45">
        <v>18364.73</v>
      </c>
      <c r="G409" s="45">
        <v>18439.3</v>
      </c>
      <c r="H409" s="45">
        <v>18550.05</v>
      </c>
      <c r="I409" s="45">
        <v>18663.02</v>
      </c>
      <c r="J409" s="45">
        <v>18832.189999999999</v>
      </c>
      <c r="K409" s="45">
        <v>19039.57</v>
      </c>
      <c r="L409" s="45">
        <v>19248.78</v>
      </c>
      <c r="M409" s="45">
        <v>19455.59</v>
      </c>
      <c r="N409" s="45">
        <v>19517.03</v>
      </c>
    </row>
    <row r="410" spans="1:14" x14ac:dyDescent="0.2">
      <c r="A410" s="47"/>
      <c r="B410" s="44">
        <v>11</v>
      </c>
      <c r="C410" s="45">
        <v>18326.91</v>
      </c>
      <c r="D410" s="45">
        <v>18347.990000000002</v>
      </c>
      <c r="E410" s="45">
        <v>18396.71</v>
      </c>
      <c r="F410" s="45">
        <v>18367.18</v>
      </c>
      <c r="G410" s="45">
        <v>18442.86</v>
      </c>
      <c r="H410" s="45">
        <v>18553.75</v>
      </c>
      <c r="I410" s="45">
        <v>18668.419999999998</v>
      </c>
      <c r="J410" s="45">
        <v>18838.84</v>
      </c>
      <c r="K410" s="45">
        <v>19046.52</v>
      </c>
      <c r="L410" s="45">
        <v>19255.580000000002</v>
      </c>
      <c r="M410" s="45">
        <v>19457.54</v>
      </c>
      <c r="N410" s="45">
        <v>19522.04</v>
      </c>
    </row>
    <row r="411" spans="1:14" x14ac:dyDescent="0.2">
      <c r="A411" s="47"/>
      <c r="B411" s="44">
        <v>12</v>
      </c>
      <c r="C411" s="45">
        <v>18327.5</v>
      </c>
      <c r="D411" s="45">
        <v>18349.95</v>
      </c>
      <c r="E411" s="45">
        <v>18395.53</v>
      </c>
      <c r="F411" s="45">
        <v>18369.62</v>
      </c>
      <c r="G411" s="45">
        <v>18446.419999999998</v>
      </c>
      <c r="H411" s="45">
        <v>18557.45</v>
      </c>
      <c r="I411" s="45">
        <v>18673.810000000001</v>
      </c>
      <c r="J411" s="45">
        <v>18845.490000000002</v>
      </c>
      <c r="K411" s="45">
        <v>19053.46</v>
      </c>
      <c r="L411" s="45">
        <v>19262.37</v>
      </c>
      <c r="M411" s="45">
        <v>19459.48</v>
      </c>
      <c r="N411" s="45">
        <v>19527.060000000001</v>
      </c>
    </row>
    <row r="412" spans="1:14" x14ac:dyDescent="0.2">
      <c r="A412" s="47"/>
      <c r="B412" s="44">
        <v>13</v>
      </c>
      <c r="C412" s="45">
        <v>18328.09</v>
      </c>
      <c r="D412" s="45">
        <v>18351.91</v>
      </c>
      <c r="E412" s="45">
        <v>18394.34</v>
      </c>
      <c r="F412" s="45">
        <v>18372.07</v>
      </c>
      <c r="G412" s="45">
        <v>18449.98</v>
      </c>
      <c r="H412" s="45">
        <v>18561.150000000001</v>
      </c>
      <c r="I412" s="45">
        <v>18679.21</v>
      </c>
      <c r="J412" s="45">
        <v>18852.14</v>
      </c>
      <c r="K412" s="45">
        <v>19060.41</v>
      </c>
      <c r="L412" s="45">
        <v>19269.169999999998</v>
      </c>
      <c r="M412" s="45">
        <v>19461.419999999998</v>
      </c>
      <c r="N412" s="45">
        <v>19532.080000000002</v>
      </c>
    </row>
    <row r="413" spans="1:14" x14ac:dyDescent="0.2">
      <c r="A413" s="47"/>
      <c r="B413" s="44">
        <v>14</v>
      </c>
      <c r="C413" s="45">
        <v>18328.68</v>
      </c>
      <c r="D413" s="45">
        <v>18353.88</v>
      </c>
      <c r="E413" s="45">
        <v>18393.150000000001</v>
      </c>
      <c r="F413" s="45">
        <v>18374.509999999998</v>
      </c>
      <c r="G413" s="45">
        <v>18453.54</v>
      </c>
      <c r="H413" s="45">
        <v>18564.849999999999</v>
      </c>
      <c r="I413" s="45">
        <v>18684.61</v>
      </c>
      <c r="J413" s="45">
        <v>18858.8</v>
      </c>
      <c r="K413" s="45">
        <v>19067.36</v>
      </c>
      <c r="L413" s="45">
        <v>19275.97</v>
      </c>
      <c r="M413" s="45">
        <v>19463.36</v>
      </c>
      <c r="N413" s="45">
        <v>19537.099999999999</v>
      </c>
    </row>
    <row r="414" spans="1:14" x14ac:dyDescent="0.2">
      <c r="A414" s="47"/>
      <c r="B414" s="44">
        <v>15</v>
      </c>
      <c r="C414" s="45">
        <v>18329.28</v>
      </c>
      <c r="D414" s="45">
        <v>18355.84</v>
      </c>
      <c r="E414" s="45">
        <v>18391.96</v>
      </c>
      <c r="F414" s="45">
        <v>18376.96</v>
      </c>
      <c r="G414" s="45">
        <v>18457.099999999999</v>
      </c>
      <c r="H414" s="45">
        <v>18568.55</v>
      </c>
      <c r="I414" s="45">
        <v>18690.009999999998</v>
      </c>
      <c r="J414" s="45">
        <v>18865.45</v>
      </c>
      <c r="K414" s="45">
        <v>19074.32</v>
      </c>
      <c r="L414" s="45">
        <v>19282.78</v>
      </c>
      <c r="M414" s="45">
        <v>19465.310000000001</v>
      </c>
      <c r="N414" s="45">
        <v>19542.13</v>
      </c>
    </row>
    <row r="415" spans="1:14" x14ac:dyDescent="0.2">
      <c r="A415" s="47"/>
      <c r="B415" s="44">
        <v>16</v>
      </c>
      <c r="C415" s="45">
        <v>18329.87</v>
      </c>
      <c r="D415" s="45">
        <v>18357.8</v>
      </c>
      <c r="E415" s="45">
        <v>18390.77</v>
      </c>
      <c r="F415" s="45">
        <v>18379.400000000001</v>
      </c>
      <c r="G415" s="45">
        <v>18460.66</v>
      </c>
      <c r="H415" s="45">
        <v>18572.259999999998</v>
      </c>
      <c r="I415" s="45">
        <v>18695.419999999998</v>
      </c>
      <c r="J415" s="45">
        <v>18872.11</v>
      </c>
      <c r="K415" s="45">
        <v>19081.28</v>
      </c>
      <c r="L415" s="45">
        <v>19289.580000000002</v>
      </c>
      <c r="M415" s="45">
        <v>19467.25</v>
      </c>
      <c r="N415" s="45">
        <v>19547.150000000001</v>
      </c>
    </row>
    <row r="416" spans="1:14" x14ac:dyDescent="0.2">
      <c r="A416" s="47"/>
      <c r="B416" s="44">
        <v>17</v>
      </c>
      <c r="C416" s="45">
        <v>18330.46</v>
      </c>
      <c r="D416" s="45">
        <v>18359.77</v>
      </c>
      <c r="E416" s="45">
        <v>18389.59</v>
      </c>
      <c r="F416" s="45">
        <v>18381.849999999999</v>
      </c>
      <c r="G416" s="45">
        <v>18464.22</v>
      </c>
      <c r="H416" s="45">
        <v>18575.96</v>
      </c>
      <c r="I416" s="45">
        <v>18700.82</v>
      </c>
      <c r="J416" s="45">
        <v>18878.77</v>
      </c>
      <c r="K416" s="45">
        <v>19088.240000000002</v>
      </c>
      <c r="L416" s="45">
        <v>19296.39</v>
      </c>
      <c r="M416" s="45">
        <v>19469.2</v>
      </c>
      <c r="N416" s="45">
        <v>19552.169999999998</v>
      </c>
    </row>
    <row r="417" spans="1:14" x14ac:dyDescent="0.2">
      <c r="A417" s="47"/>
      <c r="B417" s="44">
        <v>18</v>
      </c>
      <c r="C417" s="45">
        <v>18331.05</v>
      </c>
      <c r="D417" s="45">
        <v>18361.73</v>
      </c>
      <c r="E417" s="45">
        <v>18388.400000000001</v>
      </c>
      <c r="F417" s="45">
        <v>18384.29</v>
      </c>
      <c r="G417" s="45">
        <v>18467.79</v>
      </c>
      <c r="H417" s="45">
        <v>18579.66</v>
      </c>
      <c r="I417" s="45">
        <v>18706.23</v>
      </c>
      <c r="J417" s="45">
        <v>18885.439999999999</v>
      </c>
      <c r="K417" s="45">
        <v>19095.2</v>
      </c>
      <c r="L417" s="45">
        <v>19303.2</v>
      </c>
      <c r="M417" s="45">
        <v>19471.14</v>
      </c>
      <c r="N417" s="45">
        <v>19557.2</v>
      </c>
    </row>
    <row r="418" spans="1:14" x14ac:dyDescent="0.2">
      <c r="A418" s="47"/>
      <c r="B418" s="44">
        <v>19</v>
      </c>
      <c r="C418" s="45">
        <v>18331.64</v>
      </c>
      <c r="D418" s="45">
        <v>18363.7</v>
      </c>
      <c r="E418" s="45">
        <v>18387.21</v>
      </c>
      <c r="F418" s="45">
        <v>18386.740000000002</v>
      </c>
      <c r="G418" s="45">
        <v>18471.349999999999</v>
      </c>
      <c r="H418" s="45">
        <v>18583.37</v>
      </c>
      <c r="I418" s="45">
        <v>18711.63</v>
      </c>
      <c r="J418" s="45">
        <v>18892.099999999999</v>
      </c>
      <c r="K418" s="45">
        <v>19102.16</v>
      </c>
      <c r="L418" s="45">
        <v>19310.02</v>
      </c>
      <c r="M418" s="45">
        <v>19473.080000000002</v>
      </c>
      <c r="N418" s="45">
        <v>19562.23</v>
      </c>
    </row>
    <row r="419" spans="1:14" x14ac:dyDescent="0.2">
      <c r="A419" s="47"/>
      <c r="B419" s="44">
        <v>20</v>
      </c>
      <c r="C419" s="45">
        <v>18332.23</v>
      </c>
      <c r="D419" s="45">
        <v>18365.66</v>
      </c>
      <c r="E419" s="45">
        <v>18386.02</v>
      </c>
      <c r="F419" s="45">
        <v>18389.189999999999</v>
      </c>
      <c r="G419" s="45">
        <v>18474.91</v>
      </c>
      <c r="H419" s="45">
        <v>18587.07</v>
      </c>
      <c r="I419" s="45">
        <v>18717.04</v>
      </c>
      <c r="J419" s="45">
        <v>18898.77</v>
      </c>
      <c r="K419" s="45">
        <v>19109.13</v>
      </c>
      <c r="L419" s="45">
        <v>19316.830000000002</v>
      </c>
      <c r="M419" s="45">
        <v>19475.03</v>
      </c>
      <c r="N419" s="45">
        <v>19567.259999999998</v>
      </c>
    </row>
    <row r="420" spans="1:14" x14ac:dyDescent="0.2">
      <c r="A420" s="47"/>
      <c r="B420" s="44">
        <v>21</v>
      </c>
      <c r="C420" s="45">
        <v>18332.82</v>
      </c>
      <c r="D420" s="45">
        <v>18367.63</v>
      </c>
      <c r="E420" s="45">
        <v>18384.84</v>
      </c>
      <c r="F420" s="45">
        <v>18391.63</v>
      </c>
      <c r="G420" s="45">
        <v>18478.48</v>
      </c>
      <c r="H420" s="45">
        <v>18590.78</v>
      </c>
      <c r="I420" s="45">
        <v>18722.45</v>
      </c>
      <c r="J420" s="45">
        <v>18905.439999999999</v>
      </c>
      <c r="K420" s="45">
        <v>19116.099999999999</v>
      </c>
      <c r="L420" s="45">
        <v>19323.650000000001</v>
      </c>
      <c r="M420" s="45">
        <v>19476.97</v>
      </c>
      <c r="N420" s="45">
        <v>19572.29</v>
      </c>
    </row>
    <row r="421" spans="1:14" x14ac:dyDescent="0.2">
      <c r="A421" s="47"/>
      <c r="B421" s="44">
        <v>22</v>
      </c>
      <c r="C421" s="45">
        <v>18333.41</v>
      </c>
      <c r="D421" s="45">
        <v>18369.59</v>
      </c>
      <c r="E421" s="45">
        <v>18383.650000000001</v>
      </c>
      <c r="F421" s="45">
        <v>18394.080000000002</v>
      </c>
      <c r="G421" s="45">
        <v>18482.05</v>
      </c>
      <c r="H421" s="45">
        <v>18594.490000000002</v>
      </c>
      <c r="I421" s="45">
        <v>18727.86</v>
      </c>
      <c r="J421" s="45">
        <v>18912.11</v>
      </c>
      <c r="K421" s="45">
        <v>19123.07</v>
      </c>
      <c r="L421" s="45">
        <v>19330.47</v>
      </c>
      <c r="M421" s="45">
        <v>19478.919999999998</v>
      </c>
      <c r="N421" s="45">
        <v>19577.32</v>
      </c>
    </row>
    <row r="422" spans="1:14" x14ac:dyDescent="0.2">
      <c r="A422" s="47"/>
      <c r="B422" s="44">
        <v>23</v>
      </c>
      <c r="C422" s="45">
        <v>18334</v>
      </c>
      <c r="D422" s="45">
        <v>18371.560000000001</v>
      </c>
      <c r="E422" s="45">
        <v>18382.46</v>
      </c>
      <c r="F422" s="45">
        <v>18396.53</v>
      </c>
      <c r="G422" s="45">
        <v>18485.61</v>
      </c>
      <c r="H422" s="45">
        <v>18598.2</v>
      </c>
      <c r="I422" s="45">
        <v>18733.28</v>
      </c>
      <c r="J422" s="45">
        <v>18918.79</v>
      </c>
      <c r="K422" s="45">
        <v>19130.05</v>
      </c>
      <c r="L422" s="45">
        <v>19337.29</v>
      </c>
      <c r="M422" s="45">
        <v>19480.86</v>
      </c>
      <c r="N422" s="45">
        <v>19582.349999999999</v>
      </c>
    </row>
    <row r="423" spans="1:14" x14ac:dyDescent="0.2">
      <c r="A423" s="47"/>
      <c r="B423" s="44">
        <v>24</v>
      </c>
      <c r="C423" s="45">
        <v>18334.599999999999</v>
      </c>
      <c r="D423" s="45">
        <v>18373.52</v>
      </c>
      <c r="E423" s="45">
        <v>18381.28</v>
      </c>
      <c r="F423" s="45">
        <v>18398.98</v>
      </c>
      <c r="G423" s="45">
        <v>18489.18</v>
      </c>
      <c r="H423" s="45">
        <v>18601.91</v>
      </c>
      <c r="I423" s="45">
        <v>18738.689999999999</v>
      </c>
      <c r="J423" s="45">
        <v>18925.47</v>
      </c>
      <c r="K423" s="45">
        <v>19137.02</v>
      </c>
      <c r="L423" s="45">
        <v>19344.12</v>
      </c>
      <c r="M423" s="45">
        <v>19482.810000000001</v>
      </c>
      <c r="N423" s="45">
        <v>19587.39</v>
      </c>
    </row>
    <row r="424" spans="1:14" x14ac:dyDescent="0.2">
      <c r="A424" s="47"/>
      <c r="B424" s="44">
        <v>25</v>
      </c>
      <c r="C424" s="45">
        <v>18335.189999999999</v>
      </c>
      <c r="D424" s="45">
        <v>18375.490000000002</v>
      </c>
      <c r="E424" s="45">
        <v>18380.09</v>
      </c>
      <c r="F424" s="45">
        <v>18401.43</v>
      </c>
      <c r="G424" s="45">
        <v>18492.75</v>
      </c>
      <c r="H424" s="45">
        <v>18605.62</v>
      </c>
      <c r="I424" s="45">
        <v>18744.11</v>
      </c>
      <c r="J424" s="45">
        <v>18932.150000000001</v>
      </c>
      <c r="K424" s="45">
        <v>19144</v>
      </c>
      <c r="L424" s="45">
        <v>19350.95</v>
      </c>
      <c r="M424" s="45">
        <v>19484.75</v>
      </c>
      <c r="N424" s="45">
        <v>19592.419999999998</v>
      </c>
    </row>
    <row r="425" spans="1:14" x14ac:dyDescent="0.2">
      <c r="A425" s="47"/>
      <c r="B425" s="44">
        <v>26</v>
      </c>
      <c r="C425" s="45">
        <v>18335.78</v>
      </c>
      <c r="D425" s="45">
        <v>18377.45</v>
      </c>
      <c r="E425" s="45">
        <v>18378.900000000001</v>
      </c>
      <c r="F425" s="45">
        <v>18403.88</v>
      </c>
      <c r="G425" s="45">
        <v>18496.32</v>
      </c>
      <c r="H425" s="45">
        <v>18609.330000000002</v>
      </c>
      <c r="I425" s="45">
        <v>18749.53</v>
      </c>
      <c r="J425" s="45">
        <v>18938.830000000002</v>
      </c>
      <c r="K425" s="45">
        <v>19150.990000000002</v>
      </c>
      <c r="L425" s="45">
        <v>19357.78</v>
      </c>
      <c r="M425" s="45">
        <v>19486.7</v>
      </c>
      <c r="N425" s="45">
        <v>19597.46</v>
      </c>
    </row>
    <row r="426" spans="1:14" x14ac:dyDescent="0.2">
      <c r="A426" s="47"/>
      <c r="B426" s="44">
        <v>27</v>
      </c>
      <c r="C426" s="45">
        <v>18336.37</v>
      </c>
      <c r="D426" s="45">
        <v>18379.419999999998</v>
      </c>
      <c r="E426" s="45">
        <v>18377.71</v>
      </c>
      <c r="F426" s="45">
        <v>18406.32</v>
      </c>
      <c r="G426" s="45">
        <v>18499.89</v>
      </c>
      <c r="H426" s="45">
        <v>18613.04</v>
      </c>
      <c r="I426" s="45">
        <v>18754.95</v>
      </c>
      <c r="J426" s="45">
        <v>18945.509999999998</v>
      </c>
      <c r="K426" s="45">
        <v>19157.97</v>
      </c>
      <c r="L426" s="45">
        <v>19364.61</v>
      </c>
      <c r="M426" s="45">
        <v>19488.650000000001</v>
      </c>
      <c r="N426" s="45">
        <v>19602.490000000002</v>
      </c>
    </row>
    <row r="427" spans="1:14" x14ac:dyDescent="0.2">
      <c r="A427" s="47"/>
      <c r="B427" s="44">
        <v>28</v>
      </c>
      <c r="C427" s="45">
        <v>18336.96</v>
      </c>
      <c r="D427" s="45">
        <v>18381.39</v>
      </c>
      <c r="E427" s="45">
        <v>18376.53</v>
      </c>
      <c r="F427" s="45">
        <v>18408.77</v>
      </c>
      <c r="G427" s="45">
        <v>18503.46</v>
      </c>
      <c r="H427" s="45">
        <v>18616.75</v>
      </c>
      <c r="I427" s="45">
        <v>18760.37</v>
      </c>
      <c r="J427" s="45">
        <v>18952.2</v>
      </c>
      <c r="K427" s="45">
        <v>19164.96</v>
      </c>
      <c r="L427" s="45">
        <v>19371.439999999999</v>
      </c>
      <c r="M427" s="45">
        <v>19490.59</v>
      </c>
      <c r="N427" s="45">
        <v>19607.53</v>
      </c>
    </row>
    <row r="428" spans="1:14" x14ac:dyDescent="0.2">
      <c r="A428" s="47"/>
      <c r="B428" s="44">
        <v>29</v>
      </c>
      <c r="C428" s="45">
        <v>18337.55</v>
      </c>
      <c r="D428" s="45"/>
      <c r="E428" s="45">
        <v>18375.34</v>
      </c>
      <c r="F428" s="45">
        <v>18411.22</v>
      </c>
      <c r="G428" s="45">
        <v>18507.03</v>
      </c>
      <c r="H428" s="45">
        <v>18620.46</v>
      </c>
      <c r="I428" s="45">
        <v>18765.79</v>
      </c>
      <c r="J428" s="45">
        <v>18958.89</v>
      </c>
      <c r="K428" s="45">
        <v>19171.95</v>
      </c>
      <c r="L428" s="45">
        <v>19378.28</v>
      </c>
      <c r="M428" s="45">
        <v>19492.54</v>
      </c>
      <c r="N428" s="45">
        <v>19612.57</v>
      </c>
    </row>
    <row r="429" spans="1:14" x14ac:dyDescent="0.2">
      <c r="A429" s="47"/>
      <c r="B429" s="44">
        <v>30</v>
      </c>
      <c r="C429" s="45">
        <v>18338.14</v>
      </c>
      <c r="D429" s="45"/>
      <c r="E429" s="45">
        <v>18374.150000000001</v>
      </c>
      <c r="F429" s="45">
        <v>18413.669999999998</v>
      </c>
      <c r="G429" s="45">
        <v>18510.599999999999</v>
      </c>
      <c r="H429" s="45">
        <v>18624.169999999998</v>
      </c>
      <c r="I429" s="45">
        <v>18771.22</v>
      </c>
      <c r="J429" s="45">
        <v>18965.580000000002</v>
      </c>
      <c r="K429" s="45">
        <v>19178.939999999999</v>
      </c>
      <c r="L429" s="45">
        <v>19385.12</v>
      </c>
      <c r="M429" s="45">
        <v>19494.48</v>
      </c>
      <c r="N429" s="45">
        <v>19617.62</v>
      </c>
    </row>
    <row r="430" spans="1:14" x14ac:dyDescent="0.2">
      <c r="A430" s="47"/>
      <c r="B430" s="44">
        <v>31</v>
      </c>
      <c r="C430" s="45">
        <v>18338.73</v>
      </c>
      <c r="D430" s="45"/>
      <c r="E430" s="45">
        <v>18372.97</v>
      </c>
      <c r="F430" s="45"/>
      <c r="G430" s="45">
        <v>18514.169999999998</v>
      </c>
      <c r="H430" s="45"/>
      <c r="I430" s="45">
        <v>18776.64</v>
      </c>
      <c r="J430" s="45">
        <v>18972.28</v>
      </c>
      <c r="K430" s="45"/>
      <c r="L430" s="45">
        <v>19391.96</v>
      </c>
      <c r="M430" s="45"/>
      <c r="N430" s="45">
        <v>19622.66</v>
      </c>
    </row>
    <row r="431" spans="1:14" x14ac:dyDescent="0.2">
      <c r="A431" s="47"/>
      <c r="B431" s="27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</row>
    <row r="432" spans="1:14" ht="12.75" customHeight="1" x14ac:dyDescent="0.2">
      <c r="A432" s="384" t="s">
        <v>35</v>
      </c>
      <c r="B432" s="385"/>
      <c r="C432" s="48">
        <f t="shared" ref="C432:N432" si="10">AVERAGE(C400:C430)</f>
        <v>18331.926774193547</v>
      </c>
      <c r="D432" s="48">
        <f t="shared" si="10"/>
        <v>18356.625357142857</v>
      </c>
      <c r="E432" s="48">
        <f t="shared" si="10"/>
        <v>18387.112580645167</v>
      </c>
      <c r="F432" s="48">
        <f t="shared" si="10"/>
        <v>18382.545666666669</v>
      </c>
      <c r="G432" s="48">
        <f t="shared" si="10"/>
        <v>18461.969032258061</v>
      </c>
      <c r="H432" s="48">
        <f t="shared" si="10"/>
        <v>18570.576333333334</v>
      </c>
      <c r="I432" s="48">
        <f t="shared" si="10"/>
        <v>18697.416451612902</v>
      </c>
      <c r="J432" s="48">
        <f t="shared" si="10"/>
        <v>18873.599032258062</v>
      </c>
      <c r="K432" s="48">
        <f t="shared" si="10"/>
        <v>19078.160333333326</v>
      </c>
      <c r="L432" s="48">
        <f t="shared" si="10"/>
        <v>19289.415806451612</v>
      </c>
      <c r="M432" s="48">
        <f t="shared" si="10"/>
        <v>19460.387999999995</v>
      </c>
      <c r="N432" s="48">
        <f t="shared" si="10"/>
        <v>19550.758709677419</v>
      </c>
    </row>
    <row r="433" spans="1:14" ht="12.75" customHeight="1" x14ac:dyDescent="0.2">
      <c r="A433" s="49" t="s">
        <v>84</v>
      </c>
      <c r="B433" s="49"/>
    </row>
    <row r="434" spans="1:14" ht="12.75" customHeight="1" x14ac:dyDescent="0.2">
      <c r="A434" s="49"/>
      <c r="B434" s="49"/>
    </row>
    <row r="435" spans="1:14" x14ac:dyDescent="0.2">
      <c r="A435" s="55"/>
      <c r="B435" s="31"/>
      <c r="C435" s="30"/>
      <c r="D435" s="31"/>
      <c r="E435" s="32"/>
      <c r="F435" s="30"/>
      <c r="G435" s="32"/>
      <c r="H435" s="30"/>
      <c r="I435" s="32"/>
      <c r="J435" s="30"/>
      <c r="K435" s="32"/>
      <c r="L435" s="32"/>
      <c r="M435" s="32"/>
      <c r="N435" s="30"/>
    </row>
    <row r="436" spans="1:14" x14ac:dyDescent="0.2">
      <c r="A436" s="56" t="s">
        <v>19</v>
      </c>
      <c r="B436" s="57" t="s">
        <v>20</v>
      </c>
      <c r="C436" s="137" t="s">
        <v>23</v>
      </c>
      <c r="D436" s="138" t="s">
        <v>24</v>
      </c>
      <c r="E436" s="139" t="s">
        <v>25</v>
      </c>
      <c r="F436" s="140" t="s">
        <v>26</v>
      </c>
      <c r="G436" s="139" t="s">
        <v>27</v>
      </c>
      <c r="H436" s="140" t="s">
        <v>28</v>
      </c>
      <c r="I436" s="139" t="s">
        <v>29</v>
      </c>
      <c r="J436" s="140" t="s">
        <v>30</v>
      </c>
      <c r="K436" s="139" t="s">
        <v>31</v>
      </c>
      <c r="L436" s="139" t="s">
        <v>32</v>
      </c>
      <c r="M436" s="139" t="s">
        <v>33</v>
      </c>
      <c r="N436" s="140" t="s">
        <v>34</v>
      </c>
    </row>
    <row r="437" spans="1:14" x14ac:dyDescent="0.2">
      <c r="A437" s="58"/>
      <c r="B437" s="59"/>
      <c r="C437" s="39"/>
      <c r="D437" s="40"/>
      <c r="E437" s="41"/>
      <c r="F437" s="42"/>
      <c r="G437" s="41"/>
      <c r="H437" s="42"/>
      <c r="I437" s="41"/>
      <c r="J437" s="42"/>
      <c r="K437" s="41"/>
      <c r="L437" s="41"/>
      <c r="M437" s="41"/>
      <c r="N437" s="42"/>
    </row>
    <row r="438" spans="1:14" x14ac:dyDescent="0.2">
      <c r="A438" s="43">
        <v>2006</v>
      </c>
      <c r="B438" s="44">
        <v>1</v>
      </c>
      <c r="C438" s="45">
        <v>17973.650000000001</v>
      </c>
      <c r="D438" s="60">
        <v>17924.37</v>
      </c>
      <c r="E438" s="61">
        <v>17923.27</v>
      </c>
      <c r="F438" s="61">
        <v>17915.09</v>
      </c>
      <c r="G438" s="61">
        <v>17989.20313835339</v>
      </c>
      <c r="H438" s="61">
        <v>18098.07</v>
      </c>
      <c r="I438" s="61">
        <v>18152.61</v>
      </c>
      <c r="J438" s="61">
        <v>18243.07</v>
      </c>
      <c r="K438" s="61">
        <v>18338.990000000002</v>
      </c>
      <c r="L438" s="61">
        <v>18402.990000000002</v>
      </c>
      <c r="M438" s="61">
        <v>18417.7</v>
      </c>
      <c r="N438" s="62">
        <v>18377.16</v>
      </c>
    </row>
    <row r="439" spans="1:14" x14ac:dyDescent="0.2">
      <c r="A439" s="47"/>
      <c r="B439" s="44">
        <v>2</v>
      </c>
      <c r="C439" s="45">
        <v>17972.490000000002</v>
      </c>
      <c r="D439" s="60">
        <v>17922.63</v>
      </c>
      <c r="E439" s="61">
        <v>17923.91</v>
      </c>
      <c r="F439" s="61">
        <v>17914.509999999998</v>
      </c>
      <c r="G439" s="61">
        <v>17992.790586100848</v>
      </c>
      <c r="H439" s="61">
        <v>18101.560000000001</v>
      </c>
      <c r="I439" s="61">
        <v>18153.82</v>
      </c>
      <c r="J439" s="61">
        <v>18246.59</v>
      </c>
      <c r="K439" s="61">
        <v>18341.939999999999</v>
      </c>
      <c r="L439" s="61">
        <v>18404.830000000002</v>
      </c>
      <c r="M439" s="61">
        <v>18417.7</v>
      </c>
      <c r="N439" s="62">
        <v>18375.32</v>
      </c>
    </row>
    <row r="440" spans="1:14" x14ac:dyDescent="0.2">
      <c r="A440" s="47"/>
      <c r="B440" s="44">
        <v>3</v>
      </c>
      <c r="C440" s="45">
        <v>17971.330000000002</v>
      </c>
      <c r="D440" s="60">
        <v>17920.900000000001</v>
      </c>
      <c r="E440" s="61">
        <v>17924.55</v>
      </c>
      <c r="F440" s="61">
        <v>17913.93</v>
      </c>
      <c r="G440" s="61">
        <v>17996.378749265281</v>
      </c>
      <c r="H440" s="61">
        <v>18105.05</v>
      </c>
      <c r="I440" s="61">
        <v>18155.03</v>
      </c>
      <c r="J440" s="61">
        <v>18250.11</v>
      </c>
      <c r="K440" s="61">
        <v>18344.89</v>
      </c>
      <c r="L440" s="61">
        <v>18406.669999999998</v>
      </c>
      <c r="M440" s="61">
        <v>18417.7</v>
      </c>
      <c r="N440" s="62">
        <v>18373.48</v>
      </c>
    </row>
    <row r="441" spans="1:14" x14ac:dyDescent="0.2">
      <c r="A441" s="47"/>
      <c r="B441" s="44">
        <v>4</v>
      </c>
      <c r="C441" s="45">
        <v>17970.169999999998</v>
      </c>
      <c r="D441" s="60">
        <v>17919.16</v>
      </c>
      <c r="E441" s="61">
        <v>17925.189999999999</v>
      </c>
      <c r="F441" s="61">
        <v>17913.349999999999</v>
      </c>
      <c r="G441" s="61">
        <v>17999.967627989365</v>
      </c>
      <c r="H441" s="61">
        <v>18108.55</v>
      </c>
      <c r="I441" s="61">
        <v>18156.240000000002</v>
      </c>
      <c r="J441" s="61">
        <v>18253.63</v>
      </c>
      <c r="K441" s="61">
        <v>18347.84</v>
      </c>
      <c r="L441" s="61">
        <v>18408.509999999998</v>
      </c>
      <c r="M441" s="61">
        <v>18417.7</v>
      </c>
      <c r="N441" s="62">
        <v>18371.64</v>
      </c>
    </row>
    <row r="442" spans="1:14" x14ac:dyDescent="0.2">
      <c r="A442" s="47"/>
      <c r="B442" s="44">
        <v>5</v>
      </c>
      <c r="C442" s="45">
        <v>17969.009999999998</v>
      </c>
      <c r="D442" s="60">
        <v>17917.419999999998</v>
      </c>
      <c r="E442" s="61">
        <v>17925.830000000002</v>
      </c>
      <c r="F442" s="61">
        <v>17912.77</v>
      </c>
      <c r="G442" s="61">
        <v>18003.557222415795</v>
      </c>
      <c r="H442" s="61">
        <v>18112.04</v>
      </c>
      <c r="I442" s="61">
        <v>18157.439999999999</v>
      </c>
      <c r="J442" s="61">
        <v>18257.16</v>
      </c>
      <c r="K442" s="61">
        <v>18350.79</v>
      </c>
      <c r="L442" s="61">
        <v>18410.34</v>
      </c>
      <c r="M442" s="61">
        <v>18417.7</v>
      </c>
      <c r="N442" s="62">
        <v>18369.8</v>
      </c>
    </row>
    <row r="443" spans="1:14" x14ac:dyDescent="0.2">
      <c r="A443" s="47"/>
      <c r="B443" s="44">
        <v>6</v>
      </c>
      <c r="C443" s="45">
        <v>17967.849999999999</v>
      </c>
      <c r="D443" s="60">
        <v>17915.689999999999</v>
      </c>
      <c r="E443" s="61">
        <v>17926.47</v>
      </c>
      <c r="F443" s="61">
        <v>17912.2</v>
      </c>
      <c r="G443" s="61">
        <v>18007.147532687297</v>
      </c>
      <c r="H443" s="61">
        <v>18115.54</v>
      </c>
      <c r="I443" s="61">
        <v>18158.650000000001</v>
      </c>
      <c r="J443" s="61">
        <v>18260.68</v>
      </c>
      <c r="K443" s="61">
        <v>18353.75</v>
      </c>
      <c r="L443" s="61">
        <v>18412.18</v>
      </c>
      <c r="M443" s="61">
        <v>18417.7</v>
      </c>
      <c r="N443" s="62">
        <v>18367.96</v>
      </c>
    </row>
    <row r="444" spans="1:14" x14ac:dyDescent="0.2">
      <c r="A444" s="47"/>
      <c r="B444" s="44">
        <v>7</v>
      </c>
      <c r="C444" s="45">
        <v>17966.689999999999</v>
      </c>
      <c r="D444" s="60">
        <v>17913.95</v>
      </c>
      <c r="E444" s="61">
        <v>17927.11</v>
      </c>
      <c r="F444" s="61">
        <v>17911.62</v>
      </c>
      <c r="G444" s="61">
        <v>18010.738558946628</v>
      </c>
      <c r="H444" s="61">
        <v>18119.03</v>
      </c>
      <c r="I444" s="61">
        <v>18159.86</v>
      </c>
      <c r="J444" s="61">
        <v>18264.2</v>
      </c>
      <c r="K444" s="61">
        <v>18356.7</v>
      </c>
      <c r="L444" s="61">
        <v>18414.02</v>
      </c>
      <c r="M444" s="61">
        <v>18417.7</v>
      </c>
      <c r="N444" s="62">
        <v>18366.13</v>
      </c>
    </row>
    <row r="445" spans="1:14" x14ac:dyDescent="0.2">
      <c r="A445" s="47"/>
      <c r="B445" s="44">
        <v>8</v>
      </c>
      <c r="C445" s="45">
        <v>17965.53</v>
      </c>
      <c r="D445" s="60">
        <v>17912.21</v>
      </c>
      <c r="E445" s="61">
        <v>17927.75</v>
      </c>
      <c r="F445" s="61">
        <v>17911.04</v>
      </c>
      <c r="G445" s="61">
        <v>18014.330301336573</v>
      </c>
      <c r="H445" s="61">
        <v>18122.53</v>
      </c>
      <c r="I445" s="61">
        <v>18161.07</v>
      </c>
      <c r="J445" s="61">
        <v>18267.73</v>
      </c>
      <c r="K445" s="61">
        <v>18359.650000000001</v>
      </c>
      <c r="L445" s="61">
        <v>18415.86</v>
      </c>
      <c r="M445" s="61">
        <v>18417.7</v>
      </c>
      <c r="N445" s="62">
        <v>18364.29</v>
      </c>
    </row>
    <row r="446" spans="1:14" x14ac:dyDescent="0.2">
      <c r="A446" s="47"/>
      <c r="B446" s="44">
        <v>9</v>
      </c>
      <c r="C446" s="45">
        <v>17964.37</v>
      </c>
      <c r="D446" s="60">
        <v>17910.48</v>
      </c>
      <c r="E446" s="61">
        <v>17928.39</v>
      </c>
      <c r="F446" s="61">
        <v>17910.46</v>
      </c>
      <c r="G446" s="61">
        <v>18017.919999999998</v>
      </c>
      <c r="H446" s="61">
        <v>18126.03</v>
      </c>
      <c r="I446" s="61">
        <v>18162.28</v>
      </c>
      <c r="J446" s="61">
        <v>18271.25</v>
      </c>
      <c r="K446" s="61">
        <v>18362.61</v>
      </c>
      <c r="L446" s="61">
        <v>18417.7</v>
      </c>
      <c r="M446" s="61">
        <v>18417.7</v>
      </c>
      <c r="N446" s="62">
        <v>18362.45</v>
      </c>
    </row>
    <row r="447" spans="1:14" x14ac:dyDescent="0.2">
      <c r="A447" s="47"/>
      <c r="B447" s="44">
        <v>10</v>
      </c>
      <c r="C447" s="45">
        <v>17962.63</v>
      </c>
      <c r="D447" s="60">
        <v>17911.12</v>
      </c>
      <c r="E447" s="61">
        <v>17927.810000000001</v>
      </c>
      <c r="F447" s="61">
        <v>17914.03</v>
      </c>
      <c r="G447" s="61">
        <v>18021.397254489631</v>
      </c>
      <c r="H447" s="61">
        <v>18127.240000000002</v>
      </c>
      <c r="I447" s="61">
        <v>18165.79</v>
      </c>
      <c r="J447" s="61">
        <v>18274.189999999999</v>
      </c>
      <c r="K447" s="61">
        <v>18364.439999999999</v>
      </c>
      <c r="L447" s="61">
        <v>18417.7</v>
      </c>
      <c r="M447" s="61">
        <v>18415.86</v>
      </c>
      <c r="N447" s="62">
        <v>18361.259999999998</v>
      </c>
    </row>
    <row r="448" spans="1:14" x14ac:dyDescent="0.2">
      <c r="A448" s="47"/>
      <c r="B448" s="44">
        <v>11</v>
      </c>
      <c r="C448" s="45">
        <v>17960.89</v>
      </c>
      <c r="D448" s="60">
        <v>17911.759999999998</v>
      </c>
      <c r="E448" s="61">
        <v>17927.23</v>
      </c>
      <c r="F448" s="61">
        <v>17917.599999999999</v>
      </c>
      <c r="G448" s="61">
        <v>18024.875180049999</v>
      </c>
      <c r="H448" s="61">
        <v>18128.439999999999</v>
      </c>
      <c r="I448" s="61">
        <v>18169.29</v>
      </c>
      <c r="J448" s="61">
        <v>18277.13</v>
      </c>
      <c r="K448" s="61">
        <v>18366.28</v>
      </c>
      <c r="L448" s="61">
        <v>18417.7</v>
      </c>
      <c r="M448" s="61">
        <v>18414.009999999998</v>
      </c>
      <c r="N448" s="62">
        <v>18360.080000000002</v>
      </c>
    </row>
    <row r="449" spans="1:14" x14ac:dyDescent="0.2">
      <c r="A449" s="47"/>
      <c r="B449" s="44">
        <v>12</v>
      </c>
      <c r="C449" s="45">
        <v>17959.150000000001</v>
      </c>
      <c r="D449" s="60">
        <v>17912.400000000001</v>
      </c>
      <c r="E449" s="61">
        <v>17926.650000000001</v>
      </c>
      <c r="F449" s="61">
        <v>17921.18</v>
      </c>
      <c r="G449" s="61">
        <v>18028.353776810607</v>
      </c>
      <c r="H449" s="61">
        <v>18129.650000000001</v>
      </c>
      <c r="I449" s="61">
        <v>18172.8</v>
      </c>
      <c r="J449" s="61">
        <v>18280.07</v>
      </c>
      <c r="K449" s="61">
        <v>18368.11</v>
      </c>
      <c r="L449" s="61">
        <v>18417.7</v>
      </c>
      <c r="M449" s="61">
        <v>18412.169999999998</v>
      </c>
      <c r="N449" s="62">
        <v>18358.89</v>
      </c>
    </row>
    <row r="450" spans="1:14" x14ac:dyDescent="0.2">
      <c r="A450" s="47"/>
      <c r="B450" s="44">
        <v>13</v>
      </c>
      <c r="C450" s="45">
        <v>17957.41</v>
      </c>
      <c r="D450" s="60">
        <v>17913.04</v>
      </c>
      <c r="E450" s="61">
        <v>17926.080000000002</v>
      </c>
      <c r="F450" s="61">
        <v>17924.75</v>
      </c>
      <c r="G450" s="61">
        <v>18031.833044900992</v>
      </c>
      <c r="H450" s="61">
        <v>18130.86</v>
      </c>
      <c r="I450" s="61">
        <v>18176.3</v>
      </c>
      <c r="J450" s="61">
        <v>18283.009999999998</v>
      </c>
      <c r="K450" s="61">
        <v>18369.95</v>
      </c>
      <c r="L450" s="61">
        <v>18417.7</v>
      </c>
      <c r="M450" s="61">
        <v>18410.32</v>
      </c>
      <c r="N450" s="62">
        <v>18357.71</v>
      </c>
    </row>
    <row r="451" spans="1:14" x14ac:dyDescent="0.2">
      <c r="A451" s="47"/>
      <c r="B451" s="44">
        <v>14</v>
      </c>
      <c r="C451" s="45">
        <v>17955.669999999998</v>
      </c>
      <c r="D451" s="60">
        <v>17913.68</v>
      </c>
      <c r="E451" s="61">
        <v>17925.5</v>
      </c>
      <c r="F451" s="61">
        <v>17928.330000000002</v>
      </c>
      <c r="G451" s="61">
        <v>18035.312984450713</v>
      </c>
      <c r="H451" s="61">
        <v>18132.07</v>
      </c>
      <c r="I451" s="61">
        <v>18179.810000000001</v>
      </c>
      <c r="J451" s="61">
        <v>18285.95</v>
      </c>
      <c r="K451" s="61">
        <v>18371.78</v>
      </c>
      <c r="L451" s="61">
        <v>18417.7</v>
      </c>
      <c r="M451" s="61">
        <v>18408.48</v>
      </c>
      <c r="N451" s="62">
        <v>18356.52</v>
      </c>
    </row>
    <row r="452" spans="1:14" x14ac:dyDescent="0.2">
      <c r="A452" s="47"/>
      <c r="B452" s="44">
        <v>15</v>
      </c>
      <c r="C452" s="45">
        <v>17953.93</v>
      </c>
      <c r="D452" s="60">
        <v>17914.32</v>
      </c>
      <c r="E452" s="61">
        <v>17924.919999999998</v>
      </c>
      <c r="F452" s="61">
        <v>17931.900000000001</v>
      </c>
      <c r="G452" s="61">
        <v>18038.793595589352</v>
      </c>
      <c r="H452" s="61">
        <v>18133.27</v>
      </c>
      <c r="I452" s="61">
        <v>18183.32</v>
      </c>
      <c r="J452" s="61">
        <v>18288.900000000001</v>
      </c>
      <c r="K452" s="61">
        <v>18373.61</v>
      </c>
      <c r="L452" s="61">
        <v>18417.7</v>
      </c>
      <c r="M452" s="61">
        <v>18406.64</v>
      </c>
      <c r="N452" s="62">
        <v>18355.34</v>
      </c>
    </row>
    <row r="453" spans="1:14" x14ac:dyDescent="0.2">
      <c r="A453" s="47"/>
      <c r="B453" s="44">
        <v>16</v>
      </c>
      <c r="C453" s="45">
        <v>17952.189999999999</v>
      </c>
      <c r="D453" s="60">
        <v>17914.96</v>
      </c>
      <c r="E453" s="61">
        <v>17924.34</v>
      </c>
      <c r="F453" s="61">
        <v>17935.48</v>
      </c>
      <c r="G453" s="61">
        <v>18042.274878446522</v>
      </c>
      <c r="H453" s="61">
        <v>18134.48</v>
      </c>
      <c r="I453" s="61">
        <v>18186.830000000002</v>
      </c>
      <c r="J453" s="61">
        <v>18291.84</v>
      </c>
      <c r="K453" s="61">
        <v>18375.45</v>
      </c>
      <c r="L453" s="61">
        <v>18417.7</v>
      </c>
      <c r="M453" s="61">
        <v>18404.79</v>
      </c>
      <c r="N453" s="62">
        <v>18354.150000000001</v>
      </c>
    </row>
    <row r="454" spans="1:14" x14ac:dyDescent="0.2">
      <c r="A454" s="47"/>
      <c r="B454" s="44">
        <v>17</v>
      </c>
      <c r="C454" s="45">
        <v>17950.45</v>
      </c>
      <c r="D454" s="60">
        <v>17915.599999999999</v>
      </c>
      <c r="E454" s="61">
        <v>17923.759999999998</v>
      </c>
      <c r="F454" s="61">
        <v>17939.05</v>
      </c>
      <c r="G454" s="61">
        <v>18045.756833151852</v>
      </c>
      <c r="H454" s="61">
        <v>18135.689999999999</v>
      </c>
      <c r="I454" s="61">
        <v>18190.34</v>
      </c>
      <c r="J454" s="61">
        <v>18294.78</v>
      </c>
      <c r="K454" s="61">
        <v>18377.28</v>
      </c>
      <c r="L454" s="61">
        <v>18417.7</v>
      </c>
      <c r="M454" s="61">
        <v>18402.95</v>
      </c>
      <c r="N454" s="62">
        <v>18352.97</v>
      </c>
    </row>
    <row r="455" spans="1:14" x14ac:dyDescent="0.2">
      <c r="A455" s="47"/>
      <c r="B455" s="44">
        <v>18</v>
      </c>
      <c r="C455" s="45">
        <v>17948.71</v>
      </c>
      <c r="D455" s="60">
        <v>17916.23</v>
      </c>
      <c r="E455" s="61">
        <v>17923.18</v>
      </c>
      <c r="F455" s="61">
        <v>17942.63</v>
      </c>
      <c r="G455" s="61">
        <v>18049.239459835004</v>
      </c>
      <c r="H455" s="61">
        <v>18136.900000000001</v>
      </c>
      <c r="I455" s="61">
        <v>18193.849999999999</v>
      </c>
      <c r="J455" s="61">
        <v>18297.73</v>
      </c>
      <c r="K455" s="61">
        <v>18379.12</v>
      </c>
      <c r="L455" s="61">
        <v>18417.7</v>
      </c>
      <c r="M455" s="61">
        <v>18401.11</v>
      </c>
      <c r="N455" s="62">
        <v>18351.78</v>
      </c>
    </row>
    <row r="456" spans="1:14" x14ac:dyDescent="0.2">
      <c r="A456" s="47"/>
      <c r="B456" s="44">
        <v>19</v>
      </c>
      <c r="C456" s="45">
        <v>17946.97</v>
      </c>
      <c r="D456" s="60">
        <v>17916.87</v>
      </c>
      <c r="E456" s="61">
        <v>17922.599999999999</v>
      </c>
      <c r="F456" s="61">
        <v>17946.21</v>
      </c>
      <c r="G456" s="61">
        <v>18052.722758625663</v>
      </c>
      <c r="H456" s="61">
        <v>18138.11</v>
      </c>
      <c r="I456" s="61">
        <v>18197.36</v>
      </c>
      <c r="J456" s="61">
        <v>18300.669999999998</v>
      </c>
      <c r="K456" s="61">
        <v>18380.95</v>
      </c>
      <c r="L456" s="61">
        <v>18417.7</v>
      </c>
      <c r="M456" s="61">
        <v>18399.259999999998</v>
      </c>
      <c r="N456" s="62">
        <v>18350.599999999999</v>
      </c>
    </row>
    <row r="457" spans="1:14" x14ac:dyDescent="0.2">
      <c r="A457" s="47"/>
      <c r="B457" s="44">
        <v>20</v>
      </c>
      <c r="C457" s="45">
        <v>17945.23</v>
      </c>
      <c r="D457" s="60">
        <v>17917.509999999998</v>
      </c>
      <c r="E457" s="61">
        <v>17922.03</v>
      </c>
      <c r="F457" s="61">
        <v>17949.79</v>
      </c>
      <c r="G457" s="61">
        <v>18056.206729653535</v>
      </c>
      <c r="H457" s="61">
        <v>18139.310000000001</v>
      </c>
      <c r="I457" s="61">
        <v>18200.87</v>
      </c>
      <c r="J457" s="61">
        <v>18303.61</v>
      </c>
      <c r="K457" s="61">
        <v>18382.79</v>
      </c>
      <c r="L457" s="61">
        <v>18417.7</v>
      </c>
      <c r="M457" s="61">
        <v>18397.419999999998</v>
      </c>
      <c r="N457" s="62">
        <v>18349.41</v>
      </c>
    </row>
    <row r="458" spans="1:14" x14ac:dyDescent="0.2">
      <c r="A458" s="47"/>
      <c r="B458" s="44">
        <v>21</v>
      </c>
      <c r="C458" s="45">
        <v>17943.490000000002</v>
      </c>
      <c r="D458" s="60">
        <v>17918.150000000001</v>
      </c>
      <c r="E458" s="61">
        <v>17921.45</v>
      </c>
      <c r="F458" s="61">
        <v>17953.37</v>
      </c>
      <c r="G458" s="61">
        <v>18059.691373048357</v>
      </c>
      <c r="H458" s="61">
        <v>18140.52</v>
      </c>
      <c r="I458" s="61">
        <v>18204.39</v>
      </c>
      <c r="J458" s="61">
        <v>18306.560000000001</v>
      </c>
      <c r="K458" s="61">
        <v>18384.63</v>
      </c>
      <c r="L458" s="61">
        <v>18417.7</v>
      </c>
      <c r="M458" s="61">
        <v>18395.580000000002</v>
      </c>
      <c r="N458" s="62">
        <v>18348.23</v>
      </c>
    </row>
    <row r="459" spans="1:14" x14ac:dyDescent="0.2">
      <c r="A459" s="47"/>
      <c r="B459" s="44">
        <v>22</v>
      </c>
      <c r="C459" s="45">
        <v>17941.75</v>
      </c>
      <c r="D459" s="60">
        <v>17918.79</v>
      </c>
      <c r="E459" s="61">
        <v>17920.87</v>
      </c>
      <c r="F459" s="61">
        <v>17956.95</v>
      </c>
      <c r="G459" s="61">
        <v>18063.17668893989</v>
      </c>
      <c r="H459" s="61">
        <v>18141.73</v>
      </c>
      <c r="I459" s="61">
        <v>18207.900000000001</v>
      </c>
      <c r="J459" s="61">
        <v>18309.509999999998</v>
      </c>
      <c r="K459" s="61">
        <v>18386.46</v>
      </c>
      <c r="L459" s="61">
        <v>18417.7</v>
      </c>
      <c r="M459" s="61">
        <v>18393.740000000002</v>
      </c>
      <c r="N459" s="62">
        <v>18347.04</v>
      </c>
    </row>
    <row r="460" spans="1:14" x14ac:dyDescent="0.2">
      <c r="A460" s="47"/>
      <c r="B460" s="44">
        <v>23</v>
      </c>
      <c r="C460" s="45">
        <v>17940.009999999998</v>
      </c>
      <c r="D460" s="60">
        <v>17919.43</v>
      </c>
      <c r="E460" s="61">
        <v>17920.29</v>
      </c>
      <c r="F460" s="61">
        <v>17960.53</v>
      </c>
      <c r="G460" s="61">
        <v>18066.662677457913</v>
      </c>
      <c r="H460" s="61">
        <v>18142.939999999999</v>
      </c>
      <c r="I460" s="61">
        <v>18211.41</v>
      </c>
      <c r="J460" s="61">
        <v>18312.45</v>
      </c>
      <c r="K460" s="61">
        <v>18388.3</v>
      </c>
      <c r="L460" s="61">
        <v>18417.7</v>
      </c>
      <c r="M460" s="61">
        <v>18391.89</v>
      </c>
      <c r="N460" s="62">
        <v>18345.86</v>
      </c>
    </row>
    <row r="461" spans="1:14" x14ac:dyDescent="0.2">
      <c r="A461" s="47"/>
      <c r="B461" s="44">
        <v>24</v>
      </c>
      <c r="C461" s="45">
        <v>17938.27</v>
      </c>
      <c r="D461" s="60">
        <v>17920.07</v>
      </c>
      <c r="E461" s="61">
        <v>17919.71</v>
      </c>
      <c r="F461" s="61">
        <v>17964.11</v>
      </c>
      <c r="G461" s="61">
        <v>18070.149338732237</v>
      </c>
      <c r="H461" s="61">
        <v>18144.150000000001</v>
      </c>
      <c r="I461" s="61">
        <v>18214.93</v>
      </c>
      <c r="J461" s="61">
        <v>18315.400000000001</v>
      </c>
      <c r="K461" s="61">
        <v>18390.13</v>
      </c>
      <c r="L461" s="61">
        <v>18417.7</v>
      </c>
      <c r="M461" s="61">
        <v>18390.05</v>
      </c>
      <c r="N461" s="62">
        <v>18344.669999999998</v>
      </c>
    </row>
    <row r="462" spans="1:14" x14ac:dyDescent="0.2">
      <c r="A462" s="47"/>
      <c r="B462" s="44">
        <v>25</v>
      </c>
      <c r="C462" s="45">
        <v>17936.53</v>
      </c>
      <c r="D462" s="60">
        <v>17920.71</v>
      </c>
      <c r="E462" s="61">
        <v>17919.13</v>
      </c>
      <c r="F462" s="61">
        <v>17967.689999999999</v>
      </c>
      <c r="G462" s="61">
        <v>18073.636672892699</v>
      </c>
      <c r="H462" s="61">
        <v>18145.36</v>
      </c>
      <c r="I462" s="61">
        <v>18218.439999999999</v>
      </c>
      <c r="J462" s="61">
        <v>18318.34</v>
      </c>
      <c r="K462" s="61">
        <v>18391.97</v>
      </c>
      <c r="L462" s="61">
        <v>18417.7</v>
      </c>
      <c r="M462" s="61">
        <v>18388.21</v>
      </c>
      <c r="N462" s="62">
        <v>18343.490000000002</v>
      </c>
    </row>
    <row r="463" spans="1:14" x14ac:dyDescent="0.2">
      <c r="A463" s="47"/>
      <c r="B463" s="44">
        <v>26</v>
      </c>
      <c r="C463" s="45">
        <v>17934.8</v>
      </c>
      <c r="D463" s="60">
        <v>17921.349999999999</v>
      </c>
      <c r="E463" s="61">
        <v>17918.560000000001</v>
      </c>
      <c r="F463" s="61">
        <v>17971.28</v>
      </c>
      <c r="G463" s="61">
        <v>18077.124680069155</v>
      </c>
      <c r="H463" s="61">
        <v>18146.560000000001</v>
      </c>
      <c r="I463" s="61">
        <v>18221.96</v>
      </c>
      <c r="J463" s="61">
        <v>18321.29</v>
      </c>
      <c r="K463" s="61">
        <v>18393.810000000001</v>
      </c>
      <c r="L463" s="61">
        <v>18417.7</v>
      </c>
      <c r="M463" s="61">
        <v>18386.37</v>
      </c>
      <c r="N463" s="62">
        <v>18342.3</v>
      </c>
    </row>
    <row r="464" spans="1:14" x14ac:dyDescent="0.2">
      <c r="A464" s="47"/>
      <c r="B464" s="44">
        <v>27</v>
      </c>
      <c r="C464" s="45">
        <v>17933.060000000001</v>
      </c>
      <c r="D464" s="60">
        <v>17921.990000000002</v>
      </c>
      <c r="E464" s="61">
        <v>17917.98</v>
      </c>
      <c r="F464" s="61">
        <v>17974.86</v>
      </c>
      <c r="G464" s="61">
        <v>18080.613360391493</v>
      </c>
      <c r="H464" s="61">
        <v>18147.77</v>
      </c>
      <c r="I464" s="61">
        <v>18225.48</v>
      </c>
      <c r="J464" s="61">
        <v>18324.240000000002</v>
      </c>
      <c r="K464" s="61">
        <v>18395.64</v>
      </c>
      <c r="L464" s="61">
        <v>18417.7</v>
      </c>
      <c r="M464" s="61">
        <v>18384.53</v>
      </c>
      <c r="N464" s="62">
        <v>18341.12</v>
      </c>
    </row>
    <row r="465" spans="1:14" x14ac:dyDescent="0.2">
      <c r="A465" s="47"/>
      <c r="B465" s="44">
        <v>28</v>
      </c>
      <c r="C465" s="45">
        <v>17931.32</v>
      </c>
      <c r="D465" s="60">
        <v>17922.63</v>
      </c>
      <c r="E465" s="61">
        <v>17917.400000000001</v>
      </c>
      <c r="F465" s="61">
        <v>17978.45</v>
      </c>
      <c r="G465" s="61">
        <v>18084.102713989618</v>
      </c>
      <c r="H465" s="61">
        <v>18148.98</v>
      </c>
      <c r="I465" s="61">
        <v>18228.990000000002</v>
      </c>
      <c r="J465" s="61">
        <v>18327.189999999999</v>
      </c>
      <c r="K465" s="61">
        <v>18397.48</v>
      </c>
      <c r="L465" s="61">
        <v>18417.7</v>
      </c>
      <c r="M465" s="61">
        <v>18382.689999999999</v>
      </c>
      <c r="N465" s="62">
        <v>18339.93</v>
      </c>
    </row>
    <row r="466" spans="1:14" x14ac:dyDescent="0.2">
      <c r="A466" s="47"/>
      <c r="B466" s="44">
        <v>29</v>
      </c>
      <c r="C466" s="45">
        <v>17929.580000000002</v>
      </c>
      <c r="D466" s="60"/>
      <c r="E466" s="61">
        <v>17916.82</v>
      </c>
      <c r="F466" s="61">
        <v>17982.03</v>
      </c>
      <c r="G466" s="61">
        <v>18087.592740993467</v>
      </c>
      <c r="H466" s="61">
        <v>18150.189999999999</v>
      </c>
      <c r="I466" s="61">
        <v>18232.509999999998</v>
      </c>
      <c r="J466" s="61">
        <v>18330.14</v>
      </c>
      <c r="K466" s="61">
        <v>18399.32</v>
      </c>
      <c r="L466" s="61">
        <v>18417.7</v>
      </c>
      <c r="M466" s="61">
        <v>18380.849999999999</v>
      </c>
      <c r="N466" s="62">
        <v>18338.75</v>
      </c>
    </row>
    <row r="467" spans="1:14" x14ac:dyDescent="0.2">
      <c r="A467" s="47"/>
      <c r="B467" s="44">
        <v>30</v>
      </c>
      <c r="C467" s="45">
        <v>17927.84</v>
      </c>
      <c r="D467" s="60"/>
      <c r="E467" s="61">
        <v>17916.240000000002</v>
      </c>
      <c r="F467" s="61">
        <v>17985.62</v>
      </c>
      <c r="G467" s="61">
        <v>18091.083441532999</v>
      </c>
      <c r="H467" s="61">
        <v>18151.400000000001</v>
      </c>
      <c r="I467" s="61">
        <v>18236.03</v>
      </c>
      <c r="J467" s="61">
        <v>18333.09</v>
      </c>
      <c r="K467" s="61">
        <v>18401.150000000001</v>
      </c>
      <c r="L467" s="61">
        <v>18417.7</v>
      </c>
      <c r="M467" s="61">
        <v>18379.009999999998</v>
      </c>
      <c r="N467" s="62">
        <v>18337.560000000001</v>
      </c>
    </row>
    <row r="468" spans="1:14" x14ac:dyDescent="0.2">
      <c r="A468" s="47"/>
      <c r="B468" s="44">
        <v>31</v>
      </c>
      <c r="C468" s="45">
        <v>17926.11</v>
      </c>
      <c r="D468" s="60"/>
      <c r="E468" s="61">
        <v>17915.66</v>
      </c>
      <c r="F468" s="61"/>
      <c r="G468" s="61">
        <v>18094.5748157382</v>
      </c>
      <c r="H468" s="61"/>
      <c r="I468" s="61">
        <v>18239.55</v>
      </c>
      <c r="J468" s="61">
        <v>18336.04</v>
      </c>
      <c r="K468" s="61"/>
      <c r="L468" s="61">
        <v>18417.7</v>
      </c>
      <c r="M468" s="61"/>
      <c r="N468" s="62">
        <v>18336.38</v>
      </c>
    </row>
    <row r="469" spans="1:14" x14ac:dyDescent="0.2">
      <c r="A469" s="47"/>
      <c r="B469" s="27"/>
      <c r="C469" s="45"/>
      <c r="D469" s="60"/>
      <c r="E469" s="61"/>
      <c r="F469" s="61"/>
      <c r="G469" s="61"/>
      <c r="H469" s="61"/>
      <c r="I469" s="61"/>
      <c r="J469" s="61"/>
      <c r="K469" s="61"/>
      <c r="L469" s="61"/>
      <c r="M469" s="61"/>
      <c r="N469" s="62"/>
    </row>
    <row r="470" spans="1:14" ht="12.75" customHeight="1" x14ac:dyDescent="0.2">
      <c r="A470" s="384" t="s">
        <v>35</v>
      </c>
      <c r="B470" s="385"/>
      <c r="C470" s="48">
        <f t="shared" ref="C470:K470" si="11">AVERAGE(C438:C468)</f>
        <v>17951.518709677417</v>
      </c>
      <c r="D470" s="48">
        <f t="shared" si="11"/>
        <v>17917.050714285713</v>
      </c>
      <c r="E470" s="48">
        <f t="shared" si="11"/>
        <v>17922.925161290328</v>
      </c>
      <c r="F470" s="48">
        <f t="shared" si="11"/>
        <v>17938.693666666666</v>
      </c>
      <c r="G470" s="48">
        <f t="shared" si="11"/>
        <v>18042.168023125323</v>
      </c>
      <c r="H470" s="48">
        <f t="shared" si="11"/>
        <v>18131.134000000002</v>
      </c>
      <c r="I470" s="48">
        <f t="shared" si="11"/>
        <v>18189.520967741937</v>
      </c>
      <c r="J470" s="48">
        <f t="shared" si="11"/>
        <v>18291.179032258067</v>
      </c>
      <c r="K470" s="48">
        <f t="shared" si="11"/>
        <v>18373.19366666667</v>
      </c>
      <c r="L470" s="48">
        <f>AVERAGE(L438:L468)</f>
        <v>18415.564516129038</v>
      </c>
      <c r="M470" s="48">
        <f>AVERAGE(M438:M468)</f>
        <v>18403.507666666668</v>
      </c>
      <c r="N470" s="48">
        <f>AVERAGE(N438:N468)</f>
        <v>18354.911935483869</v>
      </c>
    </row>
    <row r="471" spans="1:14" ht="12.75" customHeight="1" x14ac:dyDescent="0.2">
      <c r="A471" s="49" t="s">
        <v>84</v>
      </c>
      <c r="B471" s="49"/>
    </row>
    <row r="475" spans="1:14" x14ac:dyDescent="0.2">
      <c r="A475" s="63"/>
      <c r="B475" s="64"/>
      <c r="C475" s="46"/>
      <c r="D475" s="65"/>
      <c r="E475" s="66"/>
      <c r="F475" s="66"/>
      <c r="G475" s="66"/>
      <c r="H475" s="66"/>
      <c r="I475" s="66"/>
      <c r="J475" s="66"/>
      <c r="K475" s="66"/>
      <c r="L475" s="66"/>
      <c r="M475" s="66"/>
      <c r="N475" s="67"/>
    </row>
    <row r="476" spans="1:14" x14ac:dyDescent="0.2">
      <c r="A476" s="56" t="s">
        <v>19</v>
      </c>
      <c r="B476" s="25" t="s">
        <v>20</v>
      </c>
      <c r="C476" s="36" t="s">
        <v>23</v>
      </c>
      <c r="D476" s="68" t="s">
        <v>24</v>
      </c>
      <c r="E476" s="69" t="s">
        <v>25</v>
      </c>
      <c r="F476" s="69" t="s">
        <v>26</v>
      </c>
      <c r="G476" s="69" t="s">
        <v>27</v>
      </c>
      <c r="H476" s="69" t="s">
        <v>28</v>
      </c>
      <c r="I476" s="69" t="s">
        <v>29</v>
      </c>
      <c r="J476" s="69" t="s">
        <v>30</v>
      </c>
      <c r="K476" s="69" t="s">
        <v>31</v>
      </c>
      <c r="L476" s="69" t="s">
        <v>32</v>
      </c>
      <c r="M476" s="69" t="s">
        <v>33</v>
      </c>
      <c r="N476" s="70" t="s">
        <v>34</v>
      </c>
    </row>
    <row r="477" spans="1:14" x14ac:dyDescent="0.2">
      <c r="A477" s="47"/>
      <c r="B477" s="27"/>
      <c r="C477" s="71"/>
      <c r="D477" s="72"/>
      <c r="E477" s="73"/>
      <c r="F477" s="73"/>
      <c r="G477" s="73"/>
      <c r="H477" s="73"/>
      <c r="I477" s="73"/>
      <c r="J477" s="73"/>
      <c r="K477" s="73"/>
      <c r="L477" s="73"/>
      <c r="M477" s="73"/>
      <c r="N477" s="74"/>
    </row>
    <row r="478" spans="1:14" x14ac:dyDescent="0.2">
      <c r="A478" s="54">
        <v>2005</v>
      </c>
      <c r="B478" s="44">
        <v>1</v>
      </c>
      <c r="C478" s="45">
        <v>17318.73</v>
      </c>
      <c r="D478" s="60">
        <v>17280.66</v>
      </c>
      <c r="E478" s="61">
        <v>17225.78</v>
      </c>
      <c r="F478" s="61">
        <v>17198.23</v>
      </c>
      <c r="G478" s="61">
        <v>17269.38</v>
      </c>
      <c r="H478" s="61">
        <v>17412.32</v>
      </c>
      <c r="I478" s="61">
        <v>17491.00042511526</v>
      </c>
      <c r="J478" s="61">
        <v>17556.901348714506</v>
      </c>
      <c r="K478" s="61">
        <v>17653.18</v>
      </c>
      <c r="L478" s="61">
        <v>17719.330000000002</v>
      </c>
      <c r="M478" s="61">
        <v>17864.89</v>
      </c>
      <c r="N478" s="62">
        <v>17976.45</v>
      </c>
    </row>
    <row r="479" spans="1:14" x14ac:dyDescent="0.2">
      <c r="A479" s="47"/>
      <c r="B479" s="44">
        <v>2</v>
      </c>
      <c r="C479" s="45">
        <v>17320.400000000001</v>
      </c>
      <c r="D479" s="60">
        <v>17278.419999999998</v>
      </c>
      <c r="E479" s="61">
        <v>17223.93</v>
      </c>
      <c r="F479" s="61">
        <v>17197.669999999998</v>
      </c>
      <c r="G479" s="61">
        <v>17272.830000000002</v>
      </c>
      <c r="H479" s="61">
        <v>17417.349999999999</v>
      </c>
      <c r="I479" s="61">
        <v>17492.74699393949</v>
      </c>
      <c r="J479" s="61">
        <v>17559.162382151964</v>
      </c>
      <c r="K479" s="61">
        <v>17656.580000000002</v>
      </c>
      <c r="L479" s="61">
        <v>17721.099999999999</v>
      </c>
      <c r="M479" s="61">
        <v>17870.63</v>
      </c>
      <c r="N479" s="62">
        <v>17979.439999999999</v>
      </c>
    </row>
    <row r="480" spans="1:14" x14ac:dyDescent="0.2">
      <c r="A480" s="47"/>
      <c r="B480" s="44">
        <v>3</v>
      </c>
      <c r="C480" s="45">
        <v>17322.080000000002</v>
      </c>
      <c r="D480" s="60">
        <v>17276.189999999999</v>
      </c>
      <c r="E480" s="61">
        <v>17222.09</v>
      </c>
      <c r="F480" s="61">
        <v>17197.12</v>
      </c>
      <c r="G480" s="61">
        <v>17276.27</v>
      </c>
      <c r="H480" s="61">
        <v>17422.38</v>
      </c>
      <c r="I480" s="61">
        <v>17494.493737167846</v>
      </c>
      <c r="J480" s="61">
        <v>17561.43</v>
      </c>
      <c r="K480" s="61">
        <v>17659.990000000002</v>
      </c>
      <c r="L480" s="61">
        <v>17722.87</v>
      </c>
      <c r="M480" s="61">
        <v>17876.36</v>
      </c>
      <c r="N480" s="62">
        <v>17982.43</v>
      </c>
    </row>
    <row r="481" spans="1:14" x14ac:dyDescent="0.2">
      <c r="A481" s="47"/>
      <c r="B481" s="44">
        <v>4</v>
      </c>
      <c r="C481" s="45">
        <v>17323.75</v>
      </c>
      <c r="D481" s="60">
        <v>17273.95</v>
      </c>
      <c r="E481" s="61">
        <v>17220.240000000002</v>
      </c>
      <c r="F481" s="61">
        <v>17196.560000000001</v>
      </c>
      <c r="G481" s="61">
        <v>17279.72</v>
      </c>
      <c r="H481" s="61">
        <v>17427.419999999998</v>
      </c>
      <c r="I481" s="61">
        <v>17496.240654817746</v>
      </c>
      <c r="J481" s="61">
        <v>17563.68532261355</v>
      </c>
      <c r="K481" s="61">
        <v>17663.400000000001</v>
      </c>
      <c r="L481" s="61">
        <v>17724.64</v>
      </c>
      <c r="M481" s="61">
        <v>17882.099999999999</v>
      </c>
      <c r="N481" s="62">
        <v>17985.419999999998</v>
      </c>
    </row>
    <row r="482" spans="1:14" x14ac:dyDescent="0.2">
      <c r="A482" s="47"/>
      <c r="B482" s="44">
        <v>5</v>
      </c>
      <c r="C482" s="45">
        <v>17325.419999999998</v>
      </c>
      <c r="D482" s="60">
        <v>17271.72</v>
      </c>
      <c r="E482" s="61">
        <v>17218.39</v>
      </c>
      <c r="F482" s="61">
        <v>17196.009999999998</v>
      </c>
      <c r="G482" s="61">
        <v>17283.16</v>
      </c>
      <c r="H482" s="61">
        <v>17432.46</v>
      </c>
      <c r="I482" s="61">
        <v>17497.987746906601</v>
      </c>
      <c r="J482" s="61">
        <v>17565.947229712681</v>
      </c>
      <c r="K482" s="61">
        <v>17666.810000000001</v>
      </c>
      <c r="L482" s="61">
        <v>17726.41</v>
      </c>
      <c r="M482" s="61">
        <v>17887.84</v>
      </c>
      <c r="N482" s="62">
        <v>17988.41</v>
      </c>
    </row>
    <row r="483" spans="1:14" x14ac:dyDescent="0.2">
      <c r="A483" s="47"/>
      <c r="B483" s="44">
        <v>6</v>
      </c>
      <c r="C483" s="45">
        <v>17327.099999999999</v>
      </c>
      <c r="D483" s="60">
        <v>17269.490000000002</v>
      </c>
      <c r="E483" s="61">
        <v>17216.54</v>
      </c>
      <c r="F483" s="61">
        <v>17195.45</v>
      </c>
      <c r="G483" s="61">
        <v>17286.61</v>
      </c>
      <c r="H483" s="61">
        <v>17437.5</v>
      </c>
      <c r="I483" s="61">
        <v>17499.735013451835</v>
      </c>
      <c r="J483" s="61">
        <v>17568.209428107384</v>
      </c>
      <c r="K483" s="61">
        <v>17670.22</v>
      </c>
      <c r="L483" s="61">
        <v>17728.18</v>
      </c>
      <c r="M483" s="61">
        <v>17893.59</v>
      </c>
      <c r="N483" s="62">
        <v>17991.400000000001</v>
      </c>
    </row>
    <row r="484" spans="1:14" x14ac:dyDescent="0.2">
      <c r="A484" s="47"/>
      <c r="B484" s="44">
        <v>7</v>
      </c>
      <c r="C484" s="45">
        <v>17328.77</v>
      </c>
      <c r="D484" s="60">
        <v>17267.259999999998</v>
      </c>
      <c r="E484" s="61">
        <v>17214.7</v>
      </c>
      <c r="F484" s="61">
        <v>17194.900000000001</v>
      </c>
      <c r="G484" s="61">
        <v>17290.060000000001</v>
      </c>
      <c r="H484" s="61">
        <v>17442.54</v>
      </c>
      <c r="I484" s="61">
        <v>17501.482454470868</v>
      </c>
      <c r="J484" s="61">
        <v>17570.47191783517</v>
      </c>
      <c r="K484" s="61">
        <v>17673.63</v>
      </c>
      <c r="L484" s="61">
        <v>17729.95</v>
      </c>
      <c r="M484" s="61">
        <v>17899.330000000002</v>
      </c>
      <c r="N484" s="62">
        <v>17994.39</v>
      </c>
    </row>
    <row r="485" spans="1:14" x14ac:dyDescent="0.2">
      <c r="A485" s="47"/>
      <c r="B485" s="44">
        <v>8</v>
      </c>
      <c r="C485" s="45">
        <v>17330.45</v>
      </c>
      <c r="D485" s="60">
        <v>17265.02</v>
      </c>
      <c r="E485" s="61">
        <v>17212.849999999999</v>
      </c>
      <c r="F485" s="61">
        <v>17194.34</v>
      </c>
      <c r="G485" s="61">
        <v>17293.5</v>
      </c>
      <c r="H485" s="61">
        <v>17447.580000000002</v>
      </c>
      <c r="I485" s="61">
        <v>17503.23006998112</v>
      </c>
      <c r="J485" s="61">
        <v>17572.740000000002</v>
      </c>
      <c r="K485" s="61">
        <v>17677.04</v>
      </c>
      <c r="L485" s="61">
        <v>17731.72</v>
      </c>
      <c r="M485" s="61">
        <v>17905.080000000002</v>
      </c>
      <c r="N485" s="62">
        <v>17997.38</v>
      </c>
    </row>
    <row r="486" spans="1:14" x14ac:dyDescent="0.2">
      <c r="A486" s="47"/>
      <c r="B486" s="44">
        <v>9</v>
      </c>
      <c r="C486" s="45">
        <v>17332.12</v>
      </c>
      <c r="D486" s="60">
        <v>17262.79</v>
      </c>
      <c r="E486" s="61">
        <v>17211</v>
      </c>
      <c r="F486" s="61">
        <v>17193.79</v>
      </c>
      <c r="G486" s="61">
        <v>17296.95</v>
      </c>
      <c r="H486" s="61">
        <v>17452.62</v>
      </c>
      <c r="I486" s="61">
        <v>17504.977860000017</v>
      </c>
      <c r="J486" s="61">
        <v>17574.997771440074</v>
      </c>
      <c r="K486" s="61">
        <v>17680.45</v>
      </c>
      <c r="L486" s="61">
        <v>17733.490000000002</v>
      </c>
      <c r="M486" s="61">
        <v>17910.82</v>
      </c>
      <c r="N486" s="62">
        <v>18000.37</v>
      </c>
    </row>
    <row r="487" spans="1:14" x14ac:dyDescent="0.2">
      <c r="A487" s="47"/>
      <c r="B487" s="44">
        <v>10</v>
      </c>
      <c r="C487" s="45">
        <v>17329.88</v>
      </c>
      <c r="D487" s="60">
        <v>17260.939999999999</v>
      </c>
      <c r="E487" s="61">
        <v>17210.439999999999</v>
      </c>
      <c r="F487" s="61">
        <v>17197.22</v>
      </c>
      <c r="G487" s="61">
        <v>17301.95</v>
      </c>
      <c r="H487" s="61">
        <v>17454.362736335959</v>
      </c>
      <c r="I487" s="61">
        <v>17507.232206565925</v>
      </c>
      <c r="J487" s="61">
        <v>17578.389546956118</v>
      </c>
      <c r="K487" s="61">
        <v>17682.22</v>
      </c>
      <c r="L487" s="61">
        <v>17739.18</v>
      </c>
      <c r="M487" s="61">
        <v>17913.8</v>
      </c>
      <c r="N487" s="62">
        <v>17999.21</v>
      </c>
    </row>
    <row r="488" spans="1:14" x14ac:dyDescent="0.2">
      <c r="A488" s="47"/>
      <c r="B488" s="44">
        <v>11</v>
      </c>
      <c r="C488" s="45">
        <v>17327.64</v>
      </c>
      <c r="D488" s="60">
        <v>17259.09</v>
      </c>
      <c r="E488" s="61">
        <v>17209.89</v>
      </c>
      <c r="F488" s="61">
        <v>17200.650000000001</v>
      </c>
      <c r="G488" s="61">
        <v>17306.95</v>
      </c>
      <c r="H488" s="61">
        <v>17456.105646693351</v>
      </c>
      <c r="I488" s="61">
        <v>17509.486843453731</v>
      </c>
      <c r="J488" s="61">
        <v>17581.781977046419</v>
      </c>
      <c r="K488" s="61">
        <v>17683.98</v>
      </c>
      <c r="L488" s="61">
        <v>17744.88</v>
      </c>
      <c r="M488" s="61">
        <v>17916.78</v>
      </c>
      <c r="N488" s="62">
        <v>17998.05</v>
      </c>
    </row>
    <row r="489" spans="1:14" x14ac:dyDescent="0.2">
      <c r="A489" s="47"/>
      <c r="B489" s="44">
        <v>12</v>
      </c>
      <c r="C489" s="45">
        <v>17325.400000000001</v>
      </c>
      <c r="D489" s="60">
        <v>17257.23</v>
      </c>
      <c r="E489" s="61">
        <v>17209.330000000002</v>
      </c>
      <c r="F489" s="61">
        <v>17204.080000000002</v>
      </c>
      <c r="G489" s="61">
        <v>17311.95</v>
      </c>
      <c r="H489" s="61">
        <v>17457.848731089554</v>
      </c>
      <c r="I489" s="61">
        <v>17511.741770700828</v>
      </c>
      <c r="J489" s="61">
        <v>17585.175061837308</v>
      </c>
      <c r="K489" s="61">
        <v>17685.75</v>
      </c>
      <c r="L489" s="61">
        <v>17750.57</v>
      </c>
      <c r="M489" s="61">
        <v>17919.759999999998</v>
      </c>
      <c r="N489" s="62">
        <v>17996.88</v>
      </c>
    </row>
    <row r="490" spans="1:14" x14ac:dyDescent="0.2">
      <c r="A490" s="47"/>
      <c r="B490" s="44">
        <v>13</v>
      </c>
      <c r="C490" s="45">
        <v>17323.16</v>
      </c>
      <c r="D490" s="60">
        <v>17255.38</v>
      </c>
      <c r="E490" s="61">
        <v>17208.78</v>
      </c>
      <c r="F490" s="61">
        <v>17207.509999999998</v>
      </c>
      <c r="G490" s="61">
        <v>17316.96</v>
      </c>
      <c r="H490" s="61">
        <v>17459.591989541943</v>
      </c>
      <c r="I490" s="61">
        <v>17513.996988344607</v>
      </c>
      <c r="J490" s="61">
        <v>17588.568801455131</v>
      </c>
      <c r="K490" s="61">
        <v>17687.509999999998</v>
      </c>
      <c r="L490" s="61">
        <v>17756.27</v>
      </c>
      <c r="M490" s="61">
        <v>17922.73</v>
      </c>
      <c r="N490" s="62">
        <v>17995.72</v>
      </c>
    </row>
    <row r="491" spans="1:14" x14ac:dyDescent="0.2">
      <c r="A491" s="47"/>
      <c r="B491" s="44">
        <v>14</v>
      </c>
      <c r="C491" s="45">
        <v>17320.919999999998</v>
      </c>
      <c r="D491" s="60">
        <v>17253.53</v>
      </c>
      <c r="E491" s="61">
        <v>17208.22</v>
      </c>
      <c r="F491" s="61">
        <v>17210.939999999999</v>
      </c>
      <c r="G491" s="61">
        <v>17321.96</v>
      </c>
      <c r="H491" s="61">
        <v>17461.335422067899</v>
      </c>
      <c r="I491" s="61">
        <v>17516.252496422465</v>
      </c>
      <c r="J491" s="61">
        <v>17591.97</v>
      </c>
      <c r="K491" s="61">
        <v>17689.28</v>
      </c>
      <c r="L491" s="61">
        <v>17761.97</v>
      </c>
      <c r="M491" s="61">
        <v>17925.71</v>
      </c>
      <c r="N491" s="62">
        <v>17994.560000000001</v>
      </c>
    </row>
    <row r="492" spans="1:14" x14ac:dyDescent="0.2">
      <c r="A492" s="47"/>
      <c r="B492" s="44">
        <v>15</v>
      </c>
      <c r="C492" s="45">
        <v>17318.68</v>
      </c>
      <c r="D492" s="60">
        <v>17251.68</v>
      </c>
      <c r="E492" s="61">
        <v>17207.669999999998</v>
      </c>
      <c r="F492" s="61">
        <v>17214.37</v>
      </c>
      <c r="G492" s="61">
        <v>17326.97</v>
      </c>
      <c r="H492" s="61">
        <v>17463.07902868481</v>
      </c>
      <c r="I492" s="61">
        <v>17518.508294971809</v>
      </c>
      <c r="J492" s="61">
        <v>17595.358245677104</v>
      </c>
      <c r="K492" s="61">
        <v>17691.05</v>
      </c>
      <c r="L492" s="61">
        <v>17767.68</v>
      </c>
      <c r="M492" s="61">
        <v>17928.7</v>
      </c>
      <c r="N492" s="62">
        <v>17993.400000000001</v>
      </c>
    </row>
    <row r="493" spans="1:14" x14ac:dyDescent="0.2">
      <c r="A493" s="47"/>
      <c r="B493" s="44">
        <v>16</v>
      </c>
      <c r="C493" s="45">
        <v>17316.439999999999</v>
      </c>
      <c r="D493" s="60">
        <v>17249.830000000002</v>
      </c>
      <c r="E493" s="61">
        <v>17207.11</v>
      </c>
      <c r="F493" s="61">
        <v>17217.810000000001</v>
      </c>
      <c r="G493" s="61">
        <v>17331.98</v>
      </c>
      <c r="H493" s="61">
        <v>17464.822809410052</v>
      </c>
      <c r="I493" s="61">
        <v>17520.77</v>
      </c>
      <c r="J493" s="61">
        <v>17598.759999999998</v>
      </c>
      <c r="K493" s="61">
        <v>17692.810000000001</v>
      </c>
      <c r="L493" s="61">
        <v>17773.38</v>
      </c>
      <c r="M493" s="61">
        <v>17931.68</v>
      </c>
      <c r="N493" s="62">
        <v>17992.23</v>
      </c>
    </row>
    <row r="494" spans="1:14" x14ac:dyDescent="0.2">
      <c r="A494" s="47"/>
      <c r="B494" s="44">
        <v>17</v>
      </c>
      <c r="C494" s="45">
        <v>17314.2</v>
      </c>
      <c r="D494" s="60">
        <v>17247.98</v>
      </c>
      <c r="E494" s="61">
        <v>17206.560000000001</v>
      </c>
      <c r="F494" s="61">
        <v>17221.240000000002</v>
      </c>
      <c r="G494" s="61">
        <v>17336.990000000002</v>
      </c>
      <c r="H494" s="61">
        <v>17466.566764261017</v>
      </c>
      <c r="I494" s="61">
        <v>17523.020763634584</v>
      </c>
      <c r="J494" s="61">
        <v>17602.15031072362</v>
      </c>
      <c r="K494" s="61">
        <v>17694.580000000002</v>
      </c>
      <c r="L494" s="61">
        <v>17779.09</v>
      </c>
      <c r="M494" s="61">
        <v>17934.66</v>
      </c>
      <c r="N494" s="62">
        <v>17991.07</v>
      </c>
    </row>
    <row r="495" spans="1:14" x14ac:dyDescent="0.2">
      <c r="A495" s="47"/>
      <c r="B495" s="44">
        <v>18</v>
      </c>
      <c r="C495" s="45">
        <v>17311.96</v>
      </c>
      <c r="D495" s="60">
        <v>17246.13</v>
      </c>
      <c r="E495" s="61">
        <v>17206</v>
      </c>
      <c r="F495" s="61">
        <v>17224.669999999998</v>
      </c>
      <c r="G495" s="61">
        <v>17342</v>
      </c>
      <c r="H495" s="61">
        <v>17468.310893255089</v>
      </c>
      <c r="I495" s="61">
        <v>17525.277433822845</v>
      </c>
      <c r="J495" s="61">
        <v>17605.547326372216</v>
      </c>
      <c r="K495" s="61">
        <v>17696.349999999999</v>
      </c>
      <c r="L495" s="61">
        <v>17784.79</v>
      </c>
      <c r="M495" s="61">
        <v>17937.64</v>
      </c>
      <c r="N495" s="62">
        <v>17989.91</v>
      </c>
    </row>
    <row r="496" spans="1:14" x14ac:dyDescent="0.2">
      <c r="A496" s="47"/>
      <c r="B496" s="44">
        <v>19</v>
      </c>
      <c r="C496" s="45">
        <v>17309.73</v>
      </c>
      <c r="D496" s="60">
        <v>17244.28</v>
      </c>
      <c r="E496" s="61">
        <v>17205.45</v>
      </c>
      <c r="F496" s="61">
        <v>17228.11</v>
      </c>
      <c r="G496" s="61">
        <v>17347.009999999998</v>
      </c>
      <c r="H496" s="61">
        <v>17470.055196409659</v>
      </c>
      <c r="I496" s="61">
        <v>17527.54</v>
      </c>
      <c r="J496" s="61">
        <v>17608.95</v>
      </c>
      <c r="K496" s="61">
        <v>17698.11</v>
      </c>
      <c r="L496" s="61">
        <v>17790.5</v>
      </c>
      <c r="M496" s="61">
        <v>17940.62</v>
      </c>
      <c r="N496" s="62">
        <v>17988.75</v>
      </c>
    </row>
    <row r="497" spans="1:14" x14ac:dyDescent="0.2">
      <c r="A497" s="47"/>
      <c r="B497" s="44">
        <v>20</v>
      </c>
      <c r="C497" s="45">
        <v>17307.490000000002</v>
      </c>
      <c r="D497" s="60">
        <v>17242.43</v>
      </c>
      <c r="E497" s="61">
        <v>17204.89</v>
      </c>
      <c r="F497" s="61">
        <v>17231.54</v>
      </c>
      <c r="G497" s="61">
        <v>17352.03</v>
      </c>
      <c r="H497" s="61">
        <v>17471.799673742116</v>
      </c>
      <c r="I497" s="61">
        <v>17529.791646100221</v>
      </c>
      <c r="J497" s="61">
        <v>17612.349999999999</v>
      </c>
      <c r="K497" s="61">
        <v>17699.88</v>
      </c>
      <c r="L497" s="61">
        <v>17796.21</v>
      </c>
      <c r="M497" s="61">
        <v>17943.599999999999</v>
      </c>
      <c r="N497" s="62">
        <v>17987.59</v>
      </c>
    </row>
    <row r="498" spans="1:14" x14ac:dyDescent="0.2">
      <c r="A498" s="47"/>
      <c r="B498" s="44">
        <v>21</v>
      </c>
      <c r="C498" s="45">
        <v>17305.25</v>
      </c>
      <c r="D498" s="60">
        <v>17240.580000000002</v>
      </c>
      <c r="E498" s="61">
        <v>17204.34</v>
      </c>
      <c r="F498" s="61">
        <v>17234.98</v>
      </c>
      <c r="G498" s="61">
        <v>17357.04</v>
      </c>
      <c r="H498" s="61">
        <v>17473.544325269853</v>
      </c>
      <c r="I498" s="61">
        <v>17532.049188264198</v>
      </c>
      <c r="J498" s="61">
        <v>17615.742307337387</v>
      </c>
      <c r="K498" s="61">
        <v>17701.650000000001</v>
      </c>
      <c r="L498" s="61">
        <v>17801.93</v>
      </c>
      <c r="M498" s="61">
        <v>17946.59</v>
      </c>
      <c r="N498" s="62">
        <v>17986.43</v>
      </c>
    </row>
    <row r="499" spans="1:14" x14ac:dyDescent="0.2">
      <c r="A499" s="47"/>
      <c r="B499" s="44">
        <v>22</v>
      </c>
      <c r="C499" s="45">
        <v>17303.009999999998</v>
      </c>
      <c r="D499" s="60">
        <v>17238.73</v>
      </c>
      <c r="E499" s="61">
        <v>17203.78</v>
      </c>
      <c r="F499" s="61">
        <v>17238.419999999998</v>
      </c>
      <c r="G499" s="61">
        <v>17362.060000000001</v>
      </c>
      <c r="H499" s="61">
        <v>17475.289151010267</v>
      </c>
      <c r="I499" s="61">
        <v>17534.307021161614</v>
      </c>
      <c r="J499" s="61">
        <v>17619.141946087388</v>
      </c>
      <c r="K499" s="61">
        <v>17703.419999999998</v>
      </c>
      <c r="L499" s="61">
        <v>17807.64</v>
      </c>
      <c r="M499" s="61">
        <v>17949.57</v>
      </c>
      <c r="N499" s="62">
        <v>17985.259999999998</v>
      </c>
    </row>
    <row r="500" spans="1:14" x14ac:dyDescent="0.2">
      <c r="A500" s="47"/>
      <c r="B500" s="44">
        <v>23</v>
      </c>
      <c r="C500" s="45">
        <v>17300.78</v>
      </c>
      <c r="D500" s="60">
        <v>17236.88</v>
      </c>
      <c r="E500" s="61">
        <v>17203.23</v>
      </c>
      <c r="F500" s="61">
        <v>17241.86</v>
      </c>
      <c r="G500" s="61">
        <v>17367.080000000002</v>
      </c>
      <c r="H500" s="61">
        <v>17477.034150980751</v>
      </c>
      <c r="I500" s="61">
        <v>17536.565144829914</v>
      </c>
      <c r="J500" s="61">
        <v>17622.542240929164</v>
      </c>
      <c r="K500" s="61">
        <v>17705.18</v>
      </c>
      <c r="L500" s="61">
        <v>17813.36</v>
      </c>
      <c r="M500" s="61">
        <v>17952.560000000001</v>
      </c>
      <c r="N500" s="62">
        <v>17984.099999999999</v>
      </c>
    </row>
    <row r="501" spans="1:14" x14ac:dyDescent="0.2">
      <c r="A501" s="47"/>
      <c r="B501" s="44">
        <v>24</v>
      </c>
      <c r="C501" s="45">
        <v>17298.54</v>
      </c>
      <c r="D501" s="60">
        <v>17235.03</v>
      </c>
      <c r="E501" s="61">
        <v>17202.669999999998</v>
      </c>
      <c r="F501" s="61">
        <v>17245.29</v>
      </c>
      <c r="G501" s="61">
        <v>17372.099999999999</v>
      </c>
      <c r="H501" s="61">
        <v>17478.779325198702</v>
      </c>
      <c r="I501" s="61">
        <v>17538.830000000002</v>
      </c>
      <c r="J501" s="61">
        <v>17625.95</v>
      </c>
      <c r="K501" s="61">
        <v>17706.95</v>
      </c>
      <c r="L501" s="61">
        <v>17819.080000000002</v>
      </c>
      <c r="M501" s="61">
        <v>17955.54</v>
      </c>
      <c r="N501" s="62">
        <v>17982.939999999999</v>
      </c>
    </row>
    <row r="502" spans="1:14" x14ac:dyDescent="0.2">
      <c r="A502" s="47"/>
      <c r="B502" s="44">
        <v>25</v>
      </c>
      <c r="C502" s="45">
        <v>17296.3</v>
      </c>
      <c r="D502" s="60">
        <v>17233.18</v>
      </c>
      <c r="E502" s="61">
        <v>17202.11</v>
      </c>
      <c r="F502" s="61">
        <v>17248.73</v>
      </c>
      <c r="G502" s="61">
        <v>17377.12</v>
      </c>
      <c r="H502" s="61">
        <v>17480.524673681521</v>
      </c>
      <c r="I502" s="61">
        <v>17541.082264628945</v>
      </c>
      <c r="J502" s="61">
        <v>17629.349999999999</v>
      </c>
      <c r="K502" s="61">
        <v>17708.72</v>
      </c>
      <c r="L502" s="61">
        <v>17824.8</v>
      </c>
      <c r="M502" s="61">
        <v>17958.53</v>
      </c>
      <c r="N502" s="62">
        <v>17981.78</v>
      </c>
    </row>
    <row r="503" spans="1:14" x14ac:dyDescent="0.2">
      <c r="A503" s="47"/>
      <c r="B503" s="44">
        <v>26</v>
      </c>
      <c r="C503" s="45">
        <v>17294.07</v>
      </c>
      <c r="D503" s="60">
        <v>17231.330000000002</v>
      </c>
      <c r="E503" s="61">
        <v>17201.560000000001</v>
      </c>
      <c r="F503" s="61">
        <v>17252.169999999998</v>
      </c>
      <c r="G503" s="61">
        <v>17382.150000000001</v>
      </c>
      <c r="H503" s="61">
        <v>17482.27019644661</v>
      </c>
      <c r="I503" s="61">
        <v>17543.341260834586</v>
      </c>
      <c r="J503" s="61">
        <v>17632.747063271443</v>
      </c>
      <c r="K503" s="61">
        <v>17710.490000000002</v>
      </c>
      <c r="L503" s="61">
        <v>17830.52</v>
      </c>
      <c r="M503" s="61">
        <v>17961.509999999998</v>
      </c>
      <c r="N503" s="62">
        <v>17980.62</v>
      </c>
    </row>
    <row r="504" spans="1:14" x14ac:dyDescent="0.2">
      <c r="A504" s="47"/>
      <c r="B504" s="44">
        <v>27</v>
      </c>
      <c r="C504" s="45">
        <v>17291.830000000002</v>
      </c>
      <c r="D504" s="60">
        <v>17229.48</v>
      </c>
      <c r="E504" s="61">
        <v>17201</v>
      </c>
      <c r="F504" s="61">
        <v>17255.61</v>
      </c>
      <c r="G504" s="61">
        <v>17387.169999999998</v>
      </c>
      <c r="H504" s="61">
        <v>17484.015893511372</v>
      </c>
      <c r="I504" s="61">
        <v>17545.600547960923</v>
      </c>
      <c r="J504" s="61">
        <v>17636.149983746745</v>
      </c>
      <c r="K504" s="61">
        <v>17712.259999999998</v>
      </c>
      <c r="L504" s="61">
        <v>17836.240000000002</v>
      </c>
      <c r="M504" s="61">
        <v>17964.5</v>
      </c>
      <c r="N504" s="62">
        <v>17979.46</v>
      </c>
    </row>
    <row r="505" spans="1:14" x14ac:dyDescent="0.2">
      <c r="A505" s="47"/>
      <c r="B505" s="44">
        <v>28</v>
      </c>
      <c r="C505" s="45">
        <v>17289.599999999999</v>
      </c>
      <c r="D505" s="60">
        <v>17227.63</v>
      </c>
      <c r="E505" s="61">
        <v>17200.45</v>
      </c>
      <c r="F505" s="61">
        <v>17259.05</v>
      </c>
      <c r="G505" s="61">
        <v>17392.2</v>
      </c>
      <c r="H505" s="61">
        <v>17485.76176489321</v>
      </c>
      <c r="I505" s="61">
        <v>17547.86012604542</v>
      </c>
      <c r="J505" s="61">
        <v>17639.560000000001</v>
      </c>
      <c r="K505" s="61">
        <v>17714.02</v>
      </c>
      <c r="L505" s="61">
        <v>17841.97</v>
      </c>
      <c r="M505" s="61">
        <v>17967.490000000002</v>
      </c>
      <c r="N505" s="62">
        <v>17978.3</v>
      </c>
    </row>
    <row r="506" spans="1:14" x14ac:dyDescent="0.2">
      <c r="A506" s="47"/>
      <c r="B506" s="44">
        <v>29</v>
      </c>
      <c r="C506" s="45">
        <v>17287.36</v>
      </c>
      <c r="D506" s="60"/>
      <c r="E506" s="61">
        <v>17199.89</v>
      </c>
      <c r="F506" s="61">
        <v>17262.5</v>
      </c>
      <c r="G506" s="61">
        <v>17397.22</v>
      </c>
      <c r="H506" s="61">
        <v>17487.507810609532</v>
      </c>
      <c r="I506" s="61">
        <v>17550.119995125548</v>
      </c>
      <c r="J506" s="61">
        <v>17642.957794999416</v>
      </c>
      <c r="K506" s="61">
        <v>17715.79</v>
      </c>
      <c r="L506" s="61">
        <v>17847.7</v>
      </c>
      <c r="M506" s="61">
        <v>17970.47</v>
      </c>
      <c r="N506" s="62">
        <v>17977.14</v>
      </c>
    </row>
    <row r="507" spans="1:14" x14ac:dyDescent="0.2">
      <c r="A507" s="47"/>
      <c r="B507" s="44">
        <v>30</v>
      </c>
      <c r="C507" s="45">
        <v>17285.13</v>
      </c>
      <c r="D507" s="60"/>
      <c r="E507" s="61">
        <v>17199.34</v>
      </c>
      <c r="F507" s="61">
        <v>17265.939999999999</v>
      </c>
      <c r="G507" s="61">
        <v>17402.25</v>
      </c>
      <c r="H507" s="61">
        <v>17489.254030677745</v>
      </c>
      <c r="I507" s="61">
        <v>17552.380155238785</v>
      </c>
      <c r="J507" s="61">
        <v>17646.362686030294</v>
      </c>
      <c r="K507" s="61">
        <v>17717.560000000001</v>
      </c>
      <c r="L507" s="61">
        <v>17853.43</v>
      </c>
      <c r="M507" s="61">
        <v>17973.46</v>
      </c>
      <c r="N507" s="62">
        <v>17975.97</v>
      </c>
    </row>
    <row r="508" spans="1:14" x14ac:dyDescent="0.2">
      <c r="A508" s="47"/>
      <c r="B508" s="44">
        <v>31</v>
      </c>
      <c r="C508" s="45">
        <v>17282.89</v>
      </c>
      <c r="D508" s="60"/>
      <c r="E508" s="61">
        <v>17198.78</v>
      </c>
      <c r="F508" s="61"/>
      <c r="G508" s="61">
        <v>17407.28</v>
      </c>
      <c r="H508" s="61"/>
      <c r="I508" s="61">
        <v>17554.64060642261</v>
      </c>
      <c r="J508" s="61">
        <v>17649.768234166579</v>
      </c>
      <c r="K508" s="61" t="s">
        <v>37</v>
      </c>
      <c r="L508" s="61">
        <v>17859.16</v>
      </c>
      <c r="M508" s="61" t="s">
        <v>37</v>
      </c>
      <c r="N508" s="62">
        <v>17974.810000000001</v>
      </c>
    </row>
    <row r="509" spans="1:14" x14ac:dyDescent="0.2">
      <c r="A509" s="47"/>
      <c r="B509" s="27"/>
      <c r="C509" s="45"/>
      <c r="D509" s="60"/>
      <c r="E509" s="61"/>
      <c r="F509" s="61"/>
      <c r="G509" s="61"/>
      <c r="H509" s="61"/>
      <c r="I509" s="61"/>
      <c r="J509" s="61"/>
      <c r="K509" s="61"/>
      <c r="L509" s="61"/>
      <c r="M509" s="61"/>
      <c r="N509" s="62"/>
    </row>
    <row r="510" spans="1:14" ht="12.75" customHeight="1" x14ac:dyDescent="0.2">
      <c r="A510" s="384" t="s">
        <v>35</v>
      </c>
      <c r="B510" s="385"/>
      <c r="C510" s="48">
        <f t="shared" ref="C510:N510" si="12">AVERAGE(C478:C508)</f>
        <v>17311.90580645161</v>
      </c>
      <c r="D510" s="75">
        <f t="shared" si="12"/>
        <v>17253.101428571426</v>
      </c>
      <c r="E510" s="76">
        <f t="shared" si="12"/>
        <v>17208.613225806454</v>
      </c>
      <c r="F510" s="76">
        <f t="shared" si="12"/>
        <v>17220.891999999993</v>
      </c>
      <c r="G510" s="76">
        <f t="shared" si="12"/>
        <v>17333.835483870971</v>
      </c>
      <c r="H510" s="76">
        <f t="shared" si="12"/>
        <v>17460.001007125702</v>
      </c>
      <c r="I510" s="76">
        <f t="shared" si="12"/>
        <v>17521.364184205817</v>
      </c>
      <c r="J510" s="76">
        <f t="shared" si="12"/>
        <v>17600.09093313586</v>
      </c>
      <c r="K510" s="76">
        <f t="shared" si="12"/>
        <v>17689.962</v>
      </c>
      <c r="L510" s="76">
        <f t="shared" si="12"/>
        <v>17778.001290322583</v>
      </c>
      <c r="M510" s="76">
        <f t="shared" si="12"/>
        <v>17926.884666666665</v>
      </c>
      <c r="N510" s="76">
        <f t="shared" si="12"/>
        <v>17987.415161290322</v>
      </c>
    </row>
    <row r="511" spans="1:14" ht="13.5" customHeight="1" x14ac:dyDescent="0.2">
      <c r="A511" s="49" t="s">
        <v>84</v>
      </c>
      <c r="B511" s="49"/>
    </row>
  </sheetData>
  <mergeCells count="13">
    <mergeCell ref="A510:B510"/>
    <mergeCell ref="A470:B470"/>
    <mergeCell ref="A432:B432"/>
    <mergeCell ref="A394:B394"/>
    <mergeCell ref="A237:B237"/>
    <mergeCell ref="A277:B277"/>
    <mergeCell ref="A318:B318"/>
    <mergeCell ref="A356:B356"/>
    <mergeCell ref="A40:B40"/>
    <mergeCell ref="A81:B81"/>
    <mergeCell ref="A157:B157"/>
    <mergeCell ref="A195:B195"/>
    <mergeCell ref="A119:B119"/>
  </mergeCells>
  <phoneticPr fontId="5" type="noConversion"/>
  <pageMargins left="0.55118110236220474" right="0.39370078740157483" top="0.98425196850393704" bottom="0.94488188976377963" header="0.39370078740157483" footer="0.59055118110236227"/>
  <pageSetup scale="80" orientation="landscape" r:id="rId1"/>
  <headerFooter alignWithMargins="0">
    <oddHeader>&amp;C&amp;G</oddHeader>
    <oddFooter>&amp;C&amp;G</oddFooter>
  </headerFooter>
  <rowBreaks count="11" manualBreakCount="11">
    <brk id="42" max="16383" man="1"/>
    <brk id="82" max="16383" man="1"/>
    <brk id="121" max="16383" man="1"/>
    <brk id="159" max="16383" man="1"/>
    <brk id="198" max="16383" man="1"/>
    <brk id="238" max="13" man="1"/>
    <brk id="278" max="16383" man="1"/>
    <brk id="319" max="16383" man="1"/>
    <brk id="357" max="16383" man="1"/>
    <brk id="395" max="16383" man="1"/>
    <brk id="433" max="1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Estadísticas</vt:lpstr>
      <vt:lpstr>Cuadros IPC mensuales</vt:lpstr>
      <vt:lpstr>Cuadros UF mensuales</vt:lpstr>
      <vt:lpstr>'Cuadros IPC mensuales'!Área_de_impresión</vt:lpstr>
      <vt:lpstr>'Cuadros UF mensuales'!Área_de_impresión</vt:lpstr>
      <vt:lpstr>Estadísticas!Área_de_impresión</vt:lpstr>
      <vt:lpstr>'Cuadros IPC mensuales'!Títulos_a_imprimir</vt:lpstr>
      <vt:lpstr>'Cuadros UF mensuales'!Títulos_a_imprimir</vt:lpstr>
    </vt:vector>
  </TitlesOfParts>
  <Company>Cámara Nacional de Comercio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 Díaz</dc:creator>
  <cp:lastModifiedBy>Soledad Diaz</cp:lastModifiedBy>
  <cp:lastPrinted>2017-02-08T14:40:05Z</cp:lastPrinted>
  <dcterms:created xsi:type="dcterms:W3CDTF">2005-06-06T13:19:35Z</dcterms:created>
  <dcterms:modified xsi:type="dcterms:W3CDTF">2017-04-17T16:15:33Z</dcterms:modified>
</cp:coreProperties>
</file>